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Miryan.Tocarruncho\OneDrive - Contraloria General de Medellin\Documentos\2025\CUADROS CONTRATOS DE OBRA 2025\SEGUNDO TRIMESTRE 2025\"/>
    </mc:Choice>
  </mc:AlternateContent>
  <bookViews>
    <workbookView xWindow="0" yWindow="0" windowWidth="9855" windowHeight="11505"/>
  </bookViews>
  <sheets>
    <sheet name="Hoja1" sheetId="1" r:id="rId1"/>
  </sheets>
  <definedNames>
    <definedName name="_xlnm._FilterDatabase" localSheetId="0" hidden="1">Hoja1!$B$3:$N$5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70" i="1" l="1"/>
  <c r="M63" i="1"/>
  <c r="K58" i="1"/>
  <c r="M54" i="1"/>
  <c r="M45" i="1"/>
  <c r="K45" i="1"/>
</calcChain>
</file>

<file path=xl/sharedStrings.xml><?xml version="1.0" encoding="utf-8"?>
<sst xmlns="http://schemas.openxmlformats.org/spreadsheetml/2006/main" count="630" uniqueCount="261">
  <si>
    <t xml:space="preserve">ENTIDAD </t>
  </si>
  <si>
    <t>FECHA DE SUSCRIPCION</t>
  </si>
  <si>
    <t>FECHA ADICION</t>
  </si>
  <si>
    <t>FECHA PRORROGA</t>
  </si>
  <si>
    <t>CODIGO  CONTRATO</t>
  </si>
  <si>
    <t>OBJETO DEL CONTRATO</t>
  </si>
  <si>
    <t>FECHA DE INICIO</t>
  </si>
  <si>
    <t>VALOR CONTRATO     $</t>
  </si>
  <si>
    <t>C.A.A.F</t>
  </si>
  <si>
    <t>OBSERVACIONES</t>
  </si>
  <si>
    <t>PLAZO ESTIMADO (DÍAS)</t>
  </si>
  <si>
    <t>PLAZO PRORROGA (DÍAS)</t>
  </si>
  <si>
    <t>Distrito Especial de Ciencia Tecnología e Innovación de Medellín - Secretaría de Seguridad y Convivencia</t>
  </si>
  <si>
    <t>VALOR ADICION $</t>
  </si>
  <si>
    <t>Contrato interadministrativo de mandato sin representación para la implementación y el gerenciamiento del proyecto "Complejo de Seguridad Distrital".</t>
  </si>
  <si>
    <t>Ejecutar las demoliciones, cerramientos y obras complementarias requeridas en el marco de la urgencia manifiesta</t>
  </si>
  <si>
    <t xml:space="preserve">Gobernabilidad y Organismos de Control </t>
  </si>
  <si>
    <t>Ejecutar las demoliciones, cerramientos y obras complementarias requeridas por la Secretaría de Seguridad y Convivencia</t>
  </si>
  <si>
    <t> $                     1.200.000.000,00</t>
  </si>
  <si>
    <t>Demoliciones 2025</t>
  </si>
  <si>
    <t>Realizar Mantenimiento y adecuación de los inmuebles a cargo de la secretaria de seguridad y convivencia y sedes de los organismos de seguridad y justicia.</t>
  </si>
  <si>
    <t> $                     8.880.654.088,00</t>
  </si>
  <si>
    <t>Mantenimiento de Sedes 2025</t>
  </si>
  <si>
    <t>Realizar la interventoría integral para el mantenimiento y adecuación de los inmuebles a cargo de la Secretaría de Seguridad y Convivencia y sedes de los Organismos de Seguridad y Justicia.</t>
  </si>
  <si>
    <t> $                         609.796.772,00</t>
  </si>
  <si>
    <t>Interventoría mantenimiento de sedes 2025</t>
  </si>
  <si>
    <t>INFRAESTRUCTURA, VIVIENDA Y DESARROLLO URBANO</t>
  </si>
  <si>
    <t>EDU</t>
  </si>
  <si>
    <t>3326-149</t>
  </si>
  <si>
    <t>INTERVENTORIA INTEGRAL PARA LA ELABORACIÓN DE ESTUDIOS Y DISEÑOS TECNICOS PARA EL ESCENARIO DEPORTIVO LA PASTORA EN EL DISTRITO ESPECIAL DE CIENCIA, TECNOLOGIA E INNOVACIÓN DE MEDELLIN</t>
  </si>
  <si>
    <t>75 DIAS CALENDARIO</t>
  </si>
  <si>
    <t>NO APLICA</t>
  </si>
  <si>
    <t>EJECUCION</t>
  </si>
  <si>
    <t>3326-156</t>
  </si>
  <si>
    <t>ELABORACIÓN DE ESTUDIOS Y DISEÑOS TECNICOS PARA EL ESCENARIO DEPORTIVO LA PASTORA EN EL DISTRITO ESPECIAL DE CIENCIA, TECNOLOGIA E INNOVACIÓN DE MEDELLIN</t>
  </si>
  <si>
    <t>60 DIAS CALENDARIO</t>
  </si>
  <si>
    <t>3326-261</t>
  </si>
  <si>
    <t xml:space="preserve"> INTERVENTORÍA INTEGRAL PARA EL TRASLADO DE REDES ELECTRICAS DEL PROYECTO CARABOBO TRAMO 1B, UBICADO EN EL DISTRITO DE CIENCIA Y TECNOLOGIA DE MEDELLÍN .</t>
  </si>
  <si>
    <t>TERMINADO</t>
  </si>
  <si>
    <t>3302-288</t>
  </si>
  <si>
    <t>OBRAS DE MEJORAMIENTO, ADECUACIÓN Y MANTENIMIENTO EN ESTABLECIMIENTOS EDUCATIVOS PARA LA PREVENCIÓN Y ATENCIÓN DE EMERGENCIAS EN DIFERENTES SITIOS DEL DISTRITO DE CIENCIA, TECNOLOGÍA E INNOVACIÓN DE MEDELLÍN .</t>
  </si>
  <si>
    <t>120 DIAS CALENDARIO</t>
  </si>
  <si>
    <t>3326-344</t>
  </si>
  <si>
    <t>ELABORACIÓN DE ESTUDIOS Y DISEÑOS TECNICOS PARA EL ESTABLECIMIENTO DE DETENCIÓN TRANSITORIA Y CENTRO DE ARRAIGO TRANSITORIO AURES, EN EL DISTRITO ESPECIAL DE CIENCIA, TECNOLOGIA E INNOVACIÓN DE MEDELLIN</t>
  </si>
  <si>
    <t>15 DIAS CALENDARIO</t>
  </si>
  <si>
    <t>3326-364</t>
  </si>
  <si>
    <t>INTERVENTORIA INTEGRAL PARA LA ELABORACIÓN DE ESTUDIOS Y DISEÑOS TECNICOS PARA EL ESTABLECIMIENTO DE DETENCIÓN TRANSITORIA Y CENTRO DE ARRAIGO TRANSITORIO AURES, EN EL DISTRITO ESPECIAL DE CIENCIA, TECNOLOGIA E INNOVACIÓN DE MEDELLIN</t>
  </si>
  <si>
    <t>90 DIAS CALENDARIO</t>
  </si>
  <si>
    <t>3326-403</t>
  </si>
  <si>
    <t>3326-405</t>
  </si>
  <si>
    <t>INTERVENTORÍA INTEGRAL A LOS ESTUDIOS Y DISEÑOS TÉCNICOS PARA LA EJECUCIÓN DE ACTIVIDADES DE MANTENIMIENTO, ADECUACIÓN Y ACONDICIONAMIENTO DE LOS ESPACIOS FÍSICOS DE LA SEDE PRINCIPAL DE LA PERSONERÍA DISTRITAL DE MEDELLÍN</t>
  </si>
  <si>
    <t>30 DIAS CALENDARIO</t>
  </si>
  <si>
    <t>3326-411</t>
  </si>
  <si>
    <t>INTERVENTORÍA INTEGRAL PARA LA ELABORACIÓN DE ESTUDIOS Y DISEÑOS TECNICOS COMPLEMENTARIOS PARA EL JIBC ALFONSO LÓPEZ EN EL DISTRITO ESPECIAL DE CIENCIA, TECNOLOGIA E INNOVACION DE MEDELLIN</t>
  </si>
  <si>
    <t>45 DIAS CALENDARIO</t>
  </si>
  <si>
    <t>268 DIAS CALENDARIO</t>
  </si>
  <si>
    <t>3326-438</t>
  </si>
  <si>
    <t>ESTUDIOS Y DISEÑOS TÉCNICOS A FASE III Y/O NIVEL DE DETALLE PARA LA CONSTRUCCIÓN DEL PROYECTO INTERCAMBIO VIAL AVENIDA 80 CON CALLE 44 SAN JUAN ETAPA II, UBICADOS EN LAS COMUNAS N° 11 LA AMÉRICA Y N° 12 LAURELES DEL DISTRITO ESPECIAL DE CIENCIA YTECNOLOGÍA E INNOVACIÓN DE MEDELLÍN</t>
  </si>
  <si>
    <t>239 DIAS CALENDARIO</t>
  </si>
  <si>
    <t>3326-440</t>
  </si>
  <si>
    <t>INTERVENTORÍA INTEGRAL PARA LOS ESTUDIOS Y DISEÑOS TÉCNICOS A FASE III Y/O NIVEL DE DETALLE PARA LA CONSTRUCCIÓN DEL PROYECTO INTERCAMBIO VIAL AVENIDA 80 CON CALLE 44 SAN JUAN ETAPA II, UBICADOS EN LAS COMUNAS N° 11 LA AMÉRICA Y N° 12 LAURELES DEL DISTRITO ESPECIAL DE CIENCIA Y TECNOLOGÍA E INNOVACIÓN DE MEDELLÍN .</t>
  </si>
  <si>
    <t>3326-441</t>
  </si>
  <si>
    <t>INTERVENTORIA INTEGRAL PARA EL MANTENIMIENTO Y ADECUACIONES INTEGRALES DE LAS SEDES DE LA SECRETARIA DE PAZ Y DERECHOS HUMANOS DEL DISTRITO ESPECIAL DE CIENCIA, TECNOLOGÍA E INNOVACIÓN DE MEDELLÍN .</t>
  </si>
  <si>
    <t>52 DIAS CALENDARIO</t>
  </si>
  <si>
    <t>3326-442</t>
  </si>
  <si>
    <t>INTERVENTORÍA INTEGRAL A LOS ESTUDIOS Y DISEÑOS TÉCNICOS DE LAS SEDES DE LA SECRETARÍA DE PAZ Y DERECHOS HUMANOS, DEL DISTRITO ESPECIAL DE CIENCIA, TECNOLOGÍA E INNOVACIÓN DE MEDELLÍN .</t>
  </si>
  <si>
    <t>SUSPENDIDO</t>
  </si>
  <si>
    <t>3326-443</t>
  </si>
  <si>
    <t>ELABORACIÓN DE ESTUDIOS Y DISEÑOS TECNICOS COMPLEMENTARIOS PARA EL JIBC ALFONSO LÓPEZ EN EL DISTRITO ESPECIAL DE CIENCIA, TECNOLOGÍA E INNOVACIÓN DE MEDELLÍN</t>
  </si>
  <si>
    <t>3326-444</t>
  </si>
  <si>
    <t>ESTUDIOS Y DISEÑOS TÉCNICOS PARA LA EJECUCIÓN DE ACTIVIDADES DE MANTENIMIENTO, ADECUACIÓN Y ACONDICIONAMIENTO DE LOS ESPACIOS FÍSICOS DE LA SEDE PRINCIPAL DE LA PERSONERÍA DISTRITAL DE MEDELLÍN .</t>
  </si>
  <si>
    <t>3326-446</t>
  </si>
  <si>
    <t>ESTUDIOS Y DISEÑOS TÉCNICOS DE LAS SEDES DE LA SECRETARÍA DE PAZ Y DERECHOS HUMANOS, DEL DISTRITO ESPECIAL DE CIENCIA, TECNOLOGÍA E INNOVACIÓN DE MEDELLÍN .</t>
  </si>
  <si>
    <t>3326-456</t>
  </si>
  <si>
    <t xml:space="preserve">MANTENIMIENTO, MEJORAMIENTO, ADECUACIÓN Y RECUPERACIÓN DEL PARQUE INFANTIL, ZONA CALISTENIAY ZONAS CONTIGUAS DE LA UNIDAD DEPORTIVA DE BELEN ANDRÉS ESCOBAR UBICADA ENEL DISTRITO DE CIENCIA, TECNOLOGÍA E INNOVACIÓN DE MEDELLÍN </t>
  </si>
  <si>
    <t>3327-459</t>
  </si>
  <si>
    <t>MANTENIMIENTO PREVENTIVO, CORRECTIVO, SUMINISTRO DE REPUESTOS, INSUMOS Y ELEMENTOS, PARA EL VEHICULO PROPIEDAD DE LA EMPRESA DE DESARROLLO URBANO -EDU- .</t>
  </si>
  <si>
    <t>3326-463</t>
  </si>
  <si>
    <t>MANTENIMIENTO Y ADECUACIONES INTEGRALES DE LAS SEDES DE LA SECRETARIA DE PAZ Y DERECHOS HUMANOS DEL DISTRITO ESPECIAL DE CIENCIA, TECNOLOGÍA E INNOVACIÓN DE MEDELLÍN .</t>
  </si>
  <si>
    <t>3326-484</t>
  </si>
  <si>
    <t>INTERVENTORÍA INTEGRAL PARA ELABORACIÓN TOPOGRAFIAS PARA PROYECTOS DE CULTURA, INFRAESTRUCTURA PEATONAL Y VIAL, BALCONES DE LA SERRANIA Y PROYECTOS DE EDUCACIÓN UBICADOS EN EL DISTRITO ESPECIAL DE CIENCIA, TECNOLOGÍA E INNOVACIÓN DE MEDELLÍN .</t>
  </si>
  <si>
    <t>3326-503</t>
  </si>
  <si>
    <t>MANTENIMIENTO, MEJORAMIENTO, ADECUACIÓN, RECUPERACIÓN Y ATENCIÓN DE CONTIGENCIAS DE OBRAS DE ESPACIO PUBLICO UBICADO EN EL DISTRITO DE CIENCIA, TECNOLOGÍA E INNOVACIÓN DE MEDELLÍN - GRUPO 3</t>
  </si>
  <si>
    <t>3326-504</t>
  </si>
  <si>
    <t>MANTENIMIENTO, MEJORAMIENTO, ADECUACIÓN, RECUPERACIÓN Y ATENCIÓN DE CONTIGENCIAS DE OBRAS DE ESPACIO PUBLICO UBICADO EN EL DISTRITO DE CIENCIA, TECNOLOGÍA E INNOVACIÓN DE MEDELLÍN - GRUPO 2 .</t>
  </si>
  <si>
    <t>3326-505</t>
  </si>
  <si>
    <t>MANTENIMIENTO, MEJORAMIENTO, ADECUACIÓN, RECUPERACIÓN Y ATENCIÓN DE CONTIGENCIAS DE OBRAS DE ESPACIO PUBLICO UBICADO EN EL DISTRITO DECIENCIA, TECNOLOGÍA E INNOVACIÓN DE MEDELLÍN - GRUPO 1 .</t>
  </si>
  <si>
    <t>3326-521</t>
  </si>
  <si>
    <t>INTERVENTORIA INTEGRAL PARA EL MANTENIMIENTO, MEJORAMIENTO, ADECUACIÓN, RECUPERACIÓN Y ATENCIÓN DE CONTIGENCIAS DE OBRAS DE ESPACIO PUBLICO UBICADO EN EL DISTRITO DE CIENCIA, TECNOLOGÍA E INNOVACIÓN DE MEDELLÍN. GRUPO 1 - GRUPO 2 - GRUPO 3 .</t>
  </si>
  <si>
    <t>3326-523</t>
  </si>
  <si>
    <t>INTERVENTORÍA INTEGRAL PARA DEMOLICIÓN DE INMUEBLES Y OBRAS COMPLEMENTARIAS EN PROYECTOS QUE ADELANTA LA ENTIDAD EN DIFERENTES SITIOS EN EL DISTRITO DE MEDELLÍN.</t>
  </si>
  <si>
    <t>3326-545</t>
  </si>
  <si>
    <t>INTERVENTORÍA INTEGRAL PARA EL MANTENIMIENTO, ADECUACIÓN Y ACONDICIONAMIENTO DE LOS ESPACIOS FISICOS DE LA SEDE PRINCIPAL DE LA PERSONERIA DISTRITAL DE MEDELLIN, UBICADA EN LA CARRERA 53ªN° 42 -101 ZONA BAJA DEL EDIFICIO PLAZA DE LA LIBERTAD .</t>
  </si>
  <si>
    <t>3326-548</t>
  </si>
  <si>
    <t>ELABORACIÓN DE ESTUDIO A DETALLE DE AMENAZA POR MOVIMIENTOS EN MASA E INUNDACIÓN, EN EL AREA DEL POLÍGONO DE INTERVENCIÓN PARA EL ESTABLECIMIENTO DE DETENCIÓN TRANSITORIA Y CENTRO DE ARRAIGO TRANSITORIO AURES, EN EL DISTRITO ESPECIAL DE CIENCIA, TECNOLOGIA E INNOVACIÓN DE MEDELLIN .</t>
  </si>
  <si>
    <t>3326-549</t>
  </si>
  <si>
    <t>INTERVENTORIA INTEGRAL PARA LA ELABORACIÓN DE ESTUDIO A DETALLE DE AMENAZA POR MOVIMIENTOS EN MASA E INUNDACIÓN, EN EL AREA DEL POLÍGONO DE INTERVENCIÓN PARA EL ESTABLECIMIENTO DE DETENCIÓN TRANSITORIA Y CENTRO DE ARRAIGO TRANSITORIO AURES, EN EL DISTRITO ESPECIAL DE CIENCIA, TECNOLOGIA E INNOVACIÓN DE MEDELLIN .</t>
  </si>
  <si>
    <t>3326-551</t>
  </si>
  <si>
    <t>DEMOLICIÓN DE INMUEBLES Y OBRAS COMPLEMENTARIAS EN PROYECTOS QUE ADELANTA LA ENTIDAD EN DIFERENTES SITIOS EN EL DISTRITO DE MEDELLÍN.</t>
  </si>
  <si>
    <t>3326-552</t>
  </si>
  <si>
    <t>MANTENIMIENTO, ADECUACIÓN Y ACONDICIONAMIENTO DE LOS ESPACIOS FISICOS DE LASEDE PRINCIPAL DE LA PERSONERIA DISTRITAL DE MEDELLIN, UBICADA EN LA CARRERA 53ªN° 42 -101 ZONA BAJA DEL EDIFICIO PLAZA DE LA LIBERTAD .</t>
  </si>
  <si>
    <t>3326-596</t>
  </si>
  <si>
    <t>INTERVENTORIA INTEGRAL PARA LOS ESTUDIOS Y DISEÑOS TÉCNICOS PRELIMINARES PARA RECREOCULTURAL CASA DEL REGGAETON UBICADO EN EL DISTRITO ESPECIAL DE CIENCIA, TECNOLOGÍA E INNOVACIÓN DEMEDELLÍN</t>
  </si>
  <si>
    <t>3326-597</t>
  </si>
  <si>
    <t>ESTUDIOS Y DISEÑOS TÉCNICOS PRELIMINARES PARA RECREO CULTURAL CASA DEL REGGAETON UBICADO EN EL DISTRITO ESPECIAL DE CIENCIA, TECNOLOGÍA E INNOVACIÓN DE MEDELLÍN .</t>
  </si>
  <si>
    <t>3302-612</t>
  </si>
  <si>
    <t>OBRAS PROVISIONALES DE ESTABILIZACIÓN DE TALUD, OBRAS COMPLEMENTARIAS Y DEMAS ACTIVIDADES NECESARIAS PARA CUMPLIR EL FALLO JUDICIAL DE LA JEP EN EL POLIGONO DE LA ESCOMBRERA COMUNA 13 DEL DISTRITO ESPECIAL DE CIENCIA TECNOLOGÍA E INNOVACIÓN DE MEDELLÍN .</t>
  </si>
  <si>
    <t>3327-620</t>
  </si>
  <si>
    <t>INTERVENTORIA INTEGRAL PARA OBRAS PROVISIONALES DE ESTABILIZACIÓN DE TALUD, OBRAS COMPLEMENTARIAS, SISTEMAS DE MONITOREO Y DEMAS ACTIVIDADES NECESARIAS PARA CUMPLIR EL FALLO JUDICIAL DE LA JEP EN EL POLIGONO DE LA ESCOMBRERA COMUNA 13 DEL DISTRITO ESPECIAL DE CIENCIA TECNOLOGÍA E INNOVACIÓN DE MEDELLÍN .</t>
  </si>
  <si>
    <t>INTERVENTORÍA INTEGRAL PARA EL MANTENIMIENTO, MEJORAMIENTO, ADECUACIÓN Y RECUPERACIÓN DEL PARQUE INFANTIL, ZONA CALISTENIAY ZONAS CONTIGUAS DE LA UNIDAD DEPORTIVA DE BELEN ANDRÉS ESCOBAR UBICADA ENEL DISTRITO DE CIENCIA, TECNOLOGÍA E INNOVACIÓN DE MEDELLÍN</t>
  </si>
  <si>
    <t>Negocios Energía 1</t>
  </si>
  <si>
    <t xml:space="preserve">EMPRESAS PUBLICAS DE DEMELLIN </t>
  </si>
  <si>
    <t>CW342852</t>
  </si>
  <si>
    <t>Mantenimiento y adecuación de infraestructura en transmisión y distribución</t>
  </si>
  <si>
    <t>Información tomada del sistema GT</t>
  </si>
  <si>
    <t>Negocios Agua y Saneamiento 1</t>
  </si>
  <si>
    <t>CW345715</t>
  </si>
  <si>
    <t>Mantenimiento correctivo y preventivo, construcción y adecuación de la infraestructura civil y mecánica, en los procesos de captación, potabilización, distribución primaria y secundaria de acueducto, atendidos por EPM E.S.P</t>
  </si>
  <si>
    <t>CW106869</t>
  </si>
  <si>
    <t>Diagnostico, diseño, construcción y reposición de Redes de Acueducto y Alcantarillado y obras accesorias, donde EPM presta sus servicios- Grupo 1</t>
  </si>
  <si>
    <t>Se reportaron 2 adiciones y 2 prorrogas por el mismo valor y plazo el 30 de abril y el 3 de junio de 2025</t>
  </si>
  <si>
    <t>CW156076</t>
  </si>
  <si>
    <t>Construcción, reposición y modernización de las redes y acometidas de acueducto y alcantarillado y obras complementarias requeridas para la cuenca La Iguaná G1</t>
  </si>
  <si>
    <t>CW164633</t>
  </si>
  <si>
    <t>Diseño, compraventa de equipos, construcción, montaje, comisionamiento y puesta en operación del proyecto de Modernización de la planta de producción de agua potable Manantiales</t>
  </si>
  <si>
    <t>CW257569</t>
  </si>
  <si>
    <t>Renovación 1 Mantenimiento, reposición, extensión y construcción de redes, acometidas y obras accesorias de la infraestructura de acueducto de EPM (grupo 1)</t>
  </si>
  <si>
    <t>CW257858</t>
  </si>
  <si>
    <t>Renovación 1 Mantenimiento, reposición, extensión y construcción de redes, acometidas y obras accesorias de la infraestructura de acueducto de EPM (Grupo 2)</t>
  </si>
  <si>
    <t>CW266882</t>
  </si>
  <si>
    <t>Modernización y reposición de redes de acueducto en los circuitos Castilla, Castilla-Bello y Potrerito</t>
  </si>
  <si>
    <t>CW269746</t>
  </si>
  <si>
    <t>Modernización de los sistemas eléctrico, de instrumentación, control, obras civiles asociadas e implementación de aprovechamiento hidráulico en la estación de bombeo Gerona Miraflores</t>
  </si>
  <si>
    <t>CW270501</t>
  </si>
  <si>
    <t>RFP Obras de estabilización del talud del km 0 900 vía sustitutiva margen izquierda proyecto hidroeléctrico Ituango</t>
  </si>
  <si>
    <t>CW273498</t>
  </si>
  <si>
    <t>Construcción de cercos y mojones en predios propiedad del proyecto Hidroelé ctrico Ituango Grupo 4</t>
  </si>
  <si>
    <t>CW273510</t>
  </si>
  <si>
    <t>Construcción del tanque Cucaracho 2, bombeo Palenque - Cucaracho 1, caseta de control  y obras complementarias</t>
  </si>
  <si>
    <t>Se reportaron 2 prorrogas el 29 de mayo de 2025 y el 27 de junio de 2025</t>
  </si>
  <si>
    <t>CW275114</t>
  </si>
  <si>
    <t>RFP Control de filtraciones de las galerías de las tuberías de presión de las centrales La Tasajera y Guatapé</t>
  </si>
  <si>
    <t>CW277412</t>
  </si>
  <si>
    <t>Obras civiles para los sistemas de extracción de humos, sistema contra incendio y equipos generales Guatapé Fase III</t>
  </si>
  <si>
    <t>CW280626</t>
  </si>
  <si>
    <t>Optimización, reposición, mantenimiento y obras complementarias en la infraestructura y acometidas de los sistemas de acueducto y alcantarillado operados por EPM_R2</t>
  </si>
  <si>
    <t>CW280755</t>
  </si>
  <si>
    <t>Localización y realce de elementos de la infraestructura de las redes de aguas donde EPM presta sus servicios_R1</t>
  </si>
  <si>
    <t>Se reportaron 2 adiciones el 08 de mayo de 2025 y el 30 de mayo de 2025</t>
  </si>
  <si>
    <t>CW280948</t>
  </si>
  <si>
    <t>CA - Cumplimiento Ambiental Obras de control de erosión embalses Generación Grupo 2</t>
  </si>
  <si>
    <t>CW282757</t>
  </si>
  <si>
    <t>Construcción de obras civiles para canalización de redes subterráneas de energía de 13.2 kV</t>
  </si>
  <si>
    <t>CW283885</t>
  </si>
  <si>
    <t>Construcción de las obras civiles de la etapa II de la actualización de la presa Miraflores</t>
  </si>
  <si>
    <t>CW287184</t>
  </si>
  <si>
    <t>Construcción de infraestructura primaria de acueducto en la zona norte del Valle de Aburrá y redes conexas en el Área de influencia</t>
  </si>
  <si>
    <t>CW287348</t>
  </si>
  <si>
    <t>ND RFP Estudios técnicos, diseño, construcción, montaje y puesta en operación de un cruce mediante el método de perforación horizontal dirigida - PHD, incluidas las líneas de aproximación para la mejora operativa del gasoducto 20 pulgadas de EPM</t>
  </si>
  <si>
    <t>Se reportaron 2 prorrogas el 11 de abril de 2025 y el 9 de mayo de 2025</t>
  </si>
  <si>
    <t>CW302224</t>
  </si>
  <si>
    <t>Ampliación de la capacidad del sistema de tratamiento de lodos en las Plantas la Cascada y Barbosa</t>
  </si>
  <si>
    <t>CW307023</t>
  </si>
  <si>
    <t>Construcción de las obras civiles para el proyecto modernización Guadalupe â?? Troneras fase I</t>
  </si>
  <si>
    <t>CW310243</t>
  </si>
  <si>
    <t>C8-HV2024 - Construcción, ampliación y referenciación de los sistemas de acueducto y alcantarillado, obras accesorias y complementarias, bajo el programa de habilitación viviendas en el Municipio de Medellín</t>
  </si>
  <si>
    <t>Soporte Corporativo</t>
  </si>
  <si>
    <t>CW310349</t>
  </si>
  <si>
    <t>R1 - Mantenimiento de obras civiles e hidrosanitarias en las instalaciones de EPM Z1</t>
  </si>
  <si>
    <t>CW311213</t>
  </si>
  <si>
    <t>R1 - Mantenimiento de obras civiles e hidrosanitarias en las instalaciones de EPM Z7</t>
  </si>
  <si>
    <t>CW311245</t>
  </si>
  <si>
    <t>Impermeabilización de excavaciones subterráneas con el uso de geomembrana en PVC flexible</t>
  </si>
  <si>
    <t>CW312548</t>
  </si>
  <si>
    <t>AT Construcción de Obras civiles de la Subestación Doradal 44, 13.2 Kv</t>
  </si>
  <si>
    <t>Se reportaron 2 prorrogas el 23 de mayo de 2025 y el 25 de junio de 2025</t>
  </si>
  <si>
    <t>CW313930</t>
  </si>
  <si>
    <t>Construcción de redes primarias y secundarias de gas natural y obras civiles para estación de regulación y medición de gas natural y otras obras y actividades conexas  Circuito Palmas</t>
  </si>
  <si>
    <t>CW315267</t>
  </si>
  <si>
    <t>CONSTRUCCIÓNN DE INFRAESTRUCTURA LOCATIVA EN MADERA EN EL MARCO DEL PROGRAMA ALDEAS. GRUPO 1 LOS TOROS</t>
  </si>
  <si>
    <t>CW315615</t>
  </si>
  <si>
    <t>Construcción Almacén de Suministros T Y D Energía Región Occidente</t>
  </si>
  <si>
    <t>CW317328</t>
  </si>
  <si>
    <t>R1 - Realización de trabajos de acueducto, alcantarillado y obras accesorias requeridos por el cliente, en el sistema de distribución secundaria atendido por las Empresas Públicas de Medellín E.S.P. (Grupo 1 Nor Oriental)</t>
  </si>
  <si>
    <t>CW319042</t>
  </si>
  <si>
    <t>CA - Mantenimiento de obras civiles e hidrosanitarias en las instalaciones de EPM Z5 R2</t>
  </si>
  <si>
    <t>CW321555</t>
  </si>
  <si>
    <t>Tratamiento de aguas residuales domesticas en la Central de generación Ituango y zona de embalse, mediante la construcción de humedales artificiales</t>
  </si>
  <si>
    <t>CW327799</t>
  </si>
  <si>
    <t>AE3 - Construcción y suministros para proyectos de expansión, ampliación, reposición y modernización de redes de acueducto y alcantarillado  La Iguaná , La Garcia</t>
  </si>
  <si>
    <t>CW328265</t>
  </si>
  <si>
    <t>CW- Construcción de obras hidráulicas y obras complementarias vía Toledo matanzas</t>
  </si>
  <si>
    <t>CW329258</t>
  </si>
  <si>
    <t>Adecuación de terreno para la Nueva Subestación Maderos</t>
  </si>
  <si>
    <t>Caribemar de la Costa S.A.S E.S.P</t>
  </si>
  <si>
    <t>ACTA 05 SERVICIOS DE OBRA CIVIL Y MONTAJE ELECTROMECANICO DE PROYECTOS EN SUBESTACIONES ELECTRICAS DE CARIBEMAR DE LA COSTA S.A.S E.S.P. ADT 11400722T1</t>
  </si>
  <si>
    <t>Fecha del evento 2/05/2025</t>
  </si>
  <si>
    <t>4122000027</t>
  </si>
  <si>
    <t>SERVICIO DE MONTAJE ELECTROMECÁNICO Y OBRA CIVIL PARA EL PROYECTO REPOTENCIACIÓN LN639, VILLA ESTRELLA - BOLIVAR 110Kv</t>
  </si>
  <si>
    <t>Prorroga</t>
  </si>
  <si>
    <t xml:space="preserve">CENTRAL HIDROELÉCTRICA DE CALDAS S.A. E.S.P. </t>
  </si>
  <si>
    <t>CW331808</t>
  </si>
  <si>
    <t>CW - REGION 2 -  Mantenimiento y reposición en las redes de distribución de energía eléctrica y servicios asociados a la distribución de energia</t>
  </si>
  <si>
    <t>Fecha del evento 04/04/2025</t>
  </si>
  <si>
    <t>CW331609</t>
  </si>
  <si>
    <t>GRUPO 2 Movimientos de tierras, adecuaciones de terreno y construcción de obras civiles para subestaciones eléctricas</t>
  </si>
  <si>
    <t>CW331793</t>
  </si>
  <si>
    <t>CW - REGION 1 - Mantenimiento y reposición en las redes de distribución de energía eléctrica y servicios asociados a la distribución de energía</t>
  </si>
  <si>
    <t>CW308362</t>
  </si>
  <si>
    <t>CW Obras Civiles en Subestaciones</t>
  </si>
  <si>
    <t>CW331905</t>
  </si>
  <si>
    <t>Reposición y mantenimiento del sistema de impermeabilización de edificios de CHEC</t>
  </si>
  <si>
    <t>Fecha del evento 08/05/2025</t>
  </si>
  <si>
    <t>CW328420</t>
  </si>
  <si>
    <t>Obras civiles de adecuación y remodelación del edificio de la localidad Dorada</t>
  </si>
  <si>
    <t>CW329824</t>
  </si>
  <si>
    <t>CW Suministro de equipos, obras civiles, montaje, ingenieria, pruebas y puesta en servicio de proyectos solares</t>
  </si>
  <si>
    <t>CW339022</t>
  </si>
  <si>
    <t>CW Grupo 1 Obras de expansión y reposición de redes de energía del sistema de distribución de CHEC</t>
  </si>
  <si>
    <t>CW339024</t>
  </si>
  <si>
    <t>CW R1 Grupo 2 Obras de expansión y reposición de redes de energía del sistema de distribución de CHEC</t>
  </si>
  <si>
    <t>Fecha del evento 9/06/2025</t>
  </si>
  <si>
    <t>Adición</t>
  </si>
  <si>
    <t>CW331616</t>
  </si>
  <si>
    <t>GRUPO 1 CAMPESTRE Movimientos de tierras, adecuaciones de terreno y construcción de obras civiles para subestaciones eléctricas</t>
  </si>
  <si>
    <t>CW317303</t>
  </si>
  <si>
    <t>GRUPO Anserma  Obras para el montaje electromecanico en subestaciones eléctricas</t>
  </si>
  <si>
    <t>Fecha del evento 28/05/2025 Suspensión</t>
  </si>
  <si>
    <t>CW291276</t>
  </si>
  <si>
    <t>GRUPO 2 MOVIMIENTO DE TIERRAS, ADECUACIONES DE TERRENO Y CONSTRUCCION DE OBRAS CIVILES PARA SUBESTACIONES ELECTRICAS</t>
  </si>
  <si>
    <t>Fecha del evento 5/06/2025 Modificación</t>
  </si>
  <si>
    <t>CW254278</t>
  </si>
  <si>
    <t>Grupo 1 Obras de expansión y reposición de redes de energia del sistema de distribución de CHEC</t>
  </si>
  <si>
    <t xml:space="preserve">Fecha del evento 1/04/2025 Terminación </t>
  </si>
  <si>
    <t>CW329777</t>
  </si>
  <si>
    <t>CW_Diseño, suministro, obras asociadas al montaje electromecanico, pruebas y puesta en servicio de sistemas solares fotovoltaicos</t>
  </si>
  <si>
    <t>Fecha del evento  29/04/2025 Modificación</t>
  </si>
  <si>
    <t xml:space="preserve">CENTRALES ELÉCTRICAS DEL NORTE DE SANTANDER S.A. E.S.P. </t>
  </si>
  <si>
    <t>CW268006</t>
  </si>
  <si>
    <t>CW268006 Ejecución de servicios y obras asociadas al mantenimiento elÃ©ctrico en redes del sistema de distribución de energia electrica Zona 1</t>
  </si>
  <si>
    <t>CW338114</t>
  </si>
  <si>
    <t>CW338114 Realización y ejecución de obras y actividades tendientes a garantizar el control y una efectiva reducción de perdidas de energia electrica - Zonas 2</t>
  </si>
  <si>
    <t>Fecha del evento 7/04/2025</t>
  </si>
  <si>
    <t>CW268008</t>
  </si>
  <si>
    <t>CW268008 Ejecución de servicios y obras asociadas al mantenimiento elÃ©ctrico en redes del sistema de distribución de energía electrica Zona 2</t>
  </si>
  <si>
    <t xml:space="preserve">ELECTRIFICADORA DE SANTANDER S.A. E.S.P. </t>
  </si>
  <si>
    <t>CW330874</t>
  </si>
  <si>
    <t>Construcción de obras civiles y electricas para el proyecto de modernización y expansión de redes del SDL Grupo 3</t>
  </si>
  <si>
    <t>CW332723</t>
  </si>
  <si>
    <t>Construcción de edificación Corporación ESSA</t>
  </si>
  <si>
    <t>CW330868</t>
  </si>
  <si>
    <t>ConstrucciÃ³n de obras civiles y electricas para el proyecto de modernizacion y expansión de redes del SDL Grupo 1</t>
  </si>
  <si>
    <t>CW339639</t>
  </si>
  <si>
    <t>ADECUACIONES CAMPAMENTO TANQUE DE PN- CASCADA</t>
  </si>
  <si>
    <t>Fecha del evento 06/06/2025</t>
  </si>
  <si>
    <t>EMPRESA DE ENERGÍA DEL QUINDÍO S.A. E.S.P.</t>
  </si>
  <si>
    <t>CW323210</t>
  </si>
  <si>
    <t>R1 CONSTRUCCION y o adecuacion de camaras, canalizaciones e infraestructura civil para el SDL de EDEQ SA ESP</t>
  </si>
  <si>
    <t>CONTRALORIA DISTRITAL DE MEDELLIN</t>
  </si>
  <si>
    <t>REPORTE CONTRATOS DE OBRA SUJETOS DE CONTROL SEGUNDO TRIMESTRE 2025</t>
  </si>
  <si>
    <t>Negocios Energía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</si>
</sst>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2" formatCode="_-&quot;$&quot;\ * #,##0_-;\-&quot;$&quot;\ * #,##0_-;_-&quot;$&quot;\ * &quot;-&quot;_-;_-@_-"/>
    <numFmt numFmtId="41" formatCode="_-* #,##0_-;\-* #,##0_-;_-* &quot;-&quot;_-;_-@_-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(&quot;$&quot;\ * #,##0.00_);_(&quot;$&quot;\ * \(#,##0.00\);_(&quot;$&quot;\ * &quot;-&quot;??_);_(@_)"/>
    <numFmt numFmtId="165" formatCode="&quot;$&quot;\ #,##0"/>
    <numFmt numFmtId="167" formatCode="_-&quot;$&quot;\ * #,##0_-;\-&quot;$&quot;\ * #,##0_-;_-&quot;$&quot;\ * &quot;-&quot;??_-;_-@_-"/>
    <numFmt numFmtId="169" formatCode="[$-1240A]dd/mm/yyyy"/>
    <numFmt numFmtId="170" formatCode="dd/mm/yyyy;@"/>
    <numFmt numFmtId="171" formatCode="\C\O\P\ #,##0"/>
    <numFmt numFmtId="172" formatCode="#,##0_ ;\-#,##0\ "/>
    <numFmt numFmtId="173" formatCode="[$-1240A]&quot;$&quot;#,##0.00;\(&quot;$&quot;#,##0.00\)"/>
  </numFmts>
  <fonts count="1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006100"/>
      <name val="Calibri"/>
      <family val="2"/>
      <scheme val="minor"/>
    </font>
    <font>
      <b/>
      <sz val="10"/>
      <name val="Arial"/>
      <family val="2"/>
    </font>
    <font>
      <sz val="10"/>
      <color rgb="FF000000"/>
      <name val="Aptos"/>
    </font>
    <font>
      <sz val="11"/>
      <name val="Arial"/>
      <family val="2"/>
    </font>
    <font>
      <sz val="11"/>
      <color rgb="FF000000"/>
      <name val="Arial"/>
      <family val="2"/>
    </font>
    <font>
      <sz val="10"/>
      <color rgb="FF000000"/>
      <name val="Arial"/>
      <family val="2"/>
    </font>
    <font>
      <sz val="10"/>
      <color rgb="FFFF0000"/>
      <name val="Arial"/>
      <family val="2"/>
    </font>
    <font>
      <sz val="10"/>
      <color rgb="FF4D4D4D"/>
      <name val="Arial"/>
      <family val="2"/>
    </font>
    <font>
      <b/>
      <sz val="12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0">
    <xf numFmtId="0" fontId="0" fillId="0" borderId="0"/>
    <xf numFmtId="0" fontId="3" fillId="0" borderId="0">
      <alignment vertical="top"/>
    </xf>
    <xf numFmtId="42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2" fontId="5" fillId="0" borderId="0" applyFont="0" applyFill="0" applyBorder="0" applyAlignment="0" applyProtection="0"/>
    <xf numFmtId="0" fontId="7" fillId="2" borderId="0" applyNumberFormat="0" applyBorder="0" applyAlignment="0" applyProtection="0"/>
    <xf numFmtId="44" fontId="5" fillId="0" borderId="0" applyFont="0" applyFill="0" applyBorder="0" applyAlignment="0" applyProtection="0"/>
  </cellStyleXfs>
  <cellXfs count="114">
    <xf numFmtId="0" fontId="0" fillId="0" borderId="0" xfId="0"/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4" fillId="0" borderId="3" xfId="0" applyFont="1" applyFill="1" applyBorder="1" applyAlignment="1">
      <alignment horizontal="justify" vertical="center" wrapText="1"/>
    </xf>
    <xf numFmtId="14" fontId="4" fillId="0" borderId="6" xfId="0" applyNumberFormat="1" applyFont="1" applyFill="1" applyBorder="1" applyAlignment="1">
      <alignment vertical="center"/>
    </xf>
    <xf numFmtId="0" fontId="4" fillId="0" borderId="6" xfId="0" applyFont="1" applyFill="1" applyBorder="1" applyAlignment="1">
      <alignment horizontal="justify" vertical="center" wrapText="1"/>
    </xf>
    <xf numFmtId="165" fontId="4" fillId="0" borderId="6" xfId="7" applyNumberFormat="1" applyFont="1" applyFill="1" applyBorder="1" applyAlignment="1">
      <alignment vertical="center"/>
    </xf>
    <xf numFmtId="165" fontId="0" fillId="0" borderId="0" xfId="0" applyNumberFormat="1"/>
    <xf numFmtId="0" fontId="4" fillId="0" borderId="8" xfId="0" applyFont="1" applyFill="1" applyBorder="1" applyAlignment="1">
      <alignment horizontal="justify" vertical="center" wrapText="1"/>
    </xf>
    <xf numFmtId="14" fontId="4" fillId="0" borderId="8" xfId="0" applyNumberFormat="1" applyFont="1" applyFill="1" applyBorder="1" applyAlignment="1">
      <alignment vertical="center"/>
    </xf>
    <xf numFmtId="165" fontId="4" fillId="0" borderId="8" xfId="7" applyNumberFormat="1" applyFont="1" applyFill="1" applyBorder="1" applyAlignment="1">
      <alignment vertical="center"/>
    </xf>
    <xf numFmtId="41" fontId="4" fillId="0" borderId="8" xfId="6" applyFont="1" applyFill="1" applyBorder="1" applyAlignment="1">
      <alignment vertical="center"/>
    </xf>
    <xf numFmtId="0" fontId="4" fillId="0" borderId="8" xfId="0" applyFont="1" applyFill="1" applyBorder="1" applyAlignment="1">
      <alignment horizontal="center" vertical="center"/>
    </xf>
    <xf numFmtId="165" fontId="4" fillId="0" borderId="8" xfId="0" applyNumberFormat="1" applyFont="1" applyFill="1" applyBorder="1" applyAlignment="1">
      <alignment horizontal="center" vertical="center"/>
    </xf>
    <xf numFmtId="14" fontId="6" fillId="0" borderId="8" xfId="8" applyNumberFormat="1" applyFont="1" applyFill="1" applyBorder="1" applyAlignment="1">
      <alignment vertical="center"/>
    </xf>
    <xf numFmtId="0" fontId="4" fillId="0" borderId="9" xfId="0" applyFont="1" applyFill="1" applyBorder="1" applyAlignment="1">
      <alignment horizontal="justify" vertical="center" wrapText="1"/>
    </xf>
    <xf numFmtId="41" fontId="4" fillId="0" borderId="6" xfId="6" applyFont="1" applyFill="1" applyBorder="1" applyAlignment="1">
      <alignment vertical="center"/>
    </xf>
    <xf numFmtId="0" fontId="4" fillId="0" borderId="2" xfId="0" applyFont="1" applyFill="1" applyBorder="1" applyAlignment="1">
      <alignment vertical="center" wrapText="1"/>
    </xf>
    <xf numFmtId="0" fontId="4" fillId="0" borderId="6" xfId="0" applyFont="1" applyFill="1" applyBorder="1" applyAlignment="1">
      <alignment vertical="center" wrapText="1"/>
    </xf>
    <xf numFmtId="0" fontId="4" fillId="0" borderId="6" xfId="0" applyFont="1" applyFill="1" applyBorder="1" applyAlignment="1">
      <alignment horizontal="center" vertical="center"/>
    </xf>
    <xf numFmtId="165" fontId="4" fillId="0" borderId="6" xfId="0" applyNumberFormat="1" applyFont="1" applyFill="1" applyBorder="1" applyAlignment="1">
      <alignment horizontal="center" vertical="center"/>
    </xf>
    <xf numFmtId="14" fontId="6" fillId="0" borderId="6" xfId="8" applyNumberFormat="1" applyFont="1" applyFill="1" applyBorder="1" applyAlignment="1">
      <alignment vertical="center"/>
    </xf>
    <xf numFmtId="0" fontId="4" fillId="0" borderId="7" xfId="0" applyFont="1" applyFill="1" applyBorder="1" applyAlignment="1">
      <alignment horizontal="justify" vertical="center"/>
    </xf>
    <xf numFmtId="14" fontId="4" fillId="0" borderId="8" xfId="0" applyNumberFormat="1" applyFont="1" applyFill="1" applyBorder="1" applyAlignment="1">
      <alignment horizontal="right" vertical="center"/>
    </xf>
    <xf numFmtId="14" fontId="6" fillId="0" borderId="12" xfId="8" applyNumberFormat="1" applyFont="1" applyFill="1" applyBorder="1" applyAlignment="1">
      <alignment vertical="center"/>
    </xf>
    <xf numFmtId="41" fontId="4" fillId="0" borderId="12" xfId="6" applyFont="1" applyFill="1" applyBorder="1" applyAlignment="1">
      <alignment vertical="center"/>
    </xf>
    <xf numFmtId="0" fontId="0" fillId="0" borderId="1" xfId="0" applyFill="1" applyBorder="1"/>
    <xf numFmtId="165" fontId="0" fillId="0" borderId="1" xfId="0" applyNumberFormat="1" applyFill="1" applyBorder="1"/>
    <xf numFmtId="0" fontId="0" fillId="0" borderId="3" xfId="0" applyFill="1" applyBorder="1"/>
    <xf numFmtId="165" fontId="0" fillId="0" borderId="3" xfId="0" applyNumberFormat="1" applyFill="1" applyBorder="1"/>
    <xf numFmtId="167" fontId="10" fillId="0" borderId="1" xfId="9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justify" vertical="top" wrapText="1"/>
    </xf>
    <xf numFmtId="170" fontId="4" fillId="0" borderId="1" xfId="0" applyNumberFormat="1" applyFont="1" applyFill="1" applyBorder="1" applyAlignment="1">
      <alignment horizontal="center" vertical="center" wrapText="1"/>
    </xf>
    <xf numFmtId="167" fontId="4" fillId="0" borderId="1" xfId="9" applyNumberFormat="1" applyFont="1" applyFill="1" applyBorder="1" applyAlignment="1">
      <alignment horizontal="center" vertical="center" wrapText="1"/>
    </xf>
    <xf numFmtId="14" fontId="6" fillId="0" borderId="1" xfId="1" quotePrefix="1" applyNumberFormat="1" applyFont="1" applyFill="1" applyBorder="1" applyAlignment="1">
      <alignment horizontal="center" vertical="center" wrapText="1"/>
    </xf>
    <xf numFmtId="171" fontId="12" fillId="0" borderId="1" xfId="0" applyNumberFormat="1" applyFont="1" applyFill="1" applyBorder="1" applyAlignment="1">
      <alignment horizontal="center" vertical="center" wrapText="1"/>
    </xf>
    <xf numFmtId="14" fontId="4" fillId="0" borderId="1" xfId="0" quotePrefix="1" applyNumberFormat="1" applyFont="1" applyFill="1" applyBorder="1" applyAlignment="1">
      <alignment horizontal="center" vertical="center" wrapText="1"/>
    </xf>
    <xf numFmtId="0" fontId="4" fillId="0" borderId="1" xfId="0" quotePrefix="1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3" fillId="0" borderId="1" xfId="0" quotePrefix="1" applyFont="1" applyFill="1" applyBorder="1" applyAlignment="1">
      <alignment horizontal="left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165" fontId="8" fillId="0" borderId="6" xfId="0" applyNumberFormat="1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justify" vertical="center" wrapText="1"/>
    </xf>
    <xf numFmtId="0" fontId="9" fillId="0" borderId="12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vertical="center" wrapText="1"/>
    </xf>
    <xf numFmtId="14" fontId="9" fillId="0" borderId="12" xfId="0" applyNumberFormat="1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horizontal="center" vertical="center"/>
    </xf>
    <xf numFmtId="44" fontId="9" fillId="0" borderId="12" xfId="9" applyFont="1" applyFill="1" applyBorder="1" applyAlignment="1">
      <alignment horizontal="center" vertical="center"/>
    </xf>
    <xf numFmtId="0" fontId="9" fillId="0" borderId="13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justify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14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4" xfId="0" applyFont="1" applyFill="1" applyBorder="1" applyAlignment="1">
      <alignment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vertical="center" wrapText="1"/>
    </xf>
    <xf numFmtId="14" fontId="9" fillId="0" borderId="3" xfId="0" applyNumberFormat="1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wrapText="1"/>
    </xf>
    <xf numFmtId="14" fontId="10" fillId="0" borderId="1" xfId="1" applyNumberFormat="1" applyFont="1" applyFill="1" applyBorder="1" applyAlignment="1">
      <alignment horizontal="center" vertical="center"/>
    </xf>
    <xf numFmtId="0" fontId="10" fillId="0" borderId="1" xfId="1" applyNumberFormat="1" applyFont="1" applyFill="1" applyBorder="1" applyAlignment="1">
      <alignment horizontal="center" vertical="center" wrapText="1"/>
    </xf>
    <xf numFmtId="169" fontId="6" fillId="0" borderId="1" xfId="0" applyNumberFormat="1" applyFont="1" applyFill="1" applyBorder="1" applyAlignment="1">
      <alignment horizontal="center" vertical="center" wrapText="1" readingOrder="1"/>
    </xf>
    <xf numFmtId="167" fontId="4" fillId="0" borderId="1" xfId="9" applyNumberFormat="1" applyFont="1" applyFill="1" applyBorder="1" applyAlignment="1">
      <alignment horizontal="center" vertical="center"/>
    </xf>
    <xf numFmtId="1" fontId="4" fillId="0" borderId="1" xfId="9" applyNumberFormat="1" applyFont="1" applyFill="1" applyBorder="1" applyAlignment="1">
      <alignment horizontal="center" vertical="center"/>
    </xf>
    <xf numFmtId="170" fontId="4" fillId="0" borderId="1" xfId="0" applyNumberFormat="1" applyFont="1" applyFill="1" applyBorder="1" applyAlignment="1">
      <alignment horizontal="center" vertical="center"/>
    </xf>
    <xf numFmtId="172" fontId="4" fillId="0" borderId="1" xfId="9" applyNumberFormat="1" applyFont="1" applyFill="1" applyBorder="1" applyAlignment="1">
      <alignment horizontal="center" vertical="center"/>
    </xf>
    <xf numFmtId="0" fontId="4" fillId="0" borderId="1" xfId="9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center" wrapText="1"/>
    </xf>
    <xf numFmtId="0" fontId="14" fillId="0" borderId="2" xfId="0" applyNumberFormat="1" applyFont="1" applyFill="1" applyBorder="1" applyAlignment="1">
      <alignment horizontal="left" vertical="center" wrapText="1" readingOrder="1"/>
    </xf>
    <xf numFmtId="1" fontId="14" fillId="0" borderId="2" xfId="0" applyNumberFormat="1" applyFont="1" applyFill="1" applyBorder="1" applyAlignment="1">
      <alignment horizontal="left" vertical="center" wrapText="1" readingOrder="1"/>
    </xf>
    <xf numFmtId="169" fontId="14" fillId="0" borderId="2" xfId="0" applyNumberFormat="1" applyFont="1" applyFill="1" applyBorder="1" applyAlignment="1">
      <alignment horizontal="right" vertical="center" wrapText="1" readingOrder="1"/>
    </xf>
    <xf numFmtId="173" fontId="14" fillId="0" borderId="2" xfId="0" applyNumberFormat="1" applyFont="1" applyFill="1" applyBorder="1" applyAlignment="1">
      <alignment horizontal="right" vertical="center" wrapText="1" readingOrder="1"/>
    </xf>
    <xf numFmtId="0" fontId="14" fillId="0" borderId="2" xfId="0" applyNumberFormat="1" applyFont="1" applyFill="1" applyBorder="1" applyAlignment="1">
      <alignment horizontal="center" vertical="center" wrapText="1" readingOrder="1"/>
    </xf>
    <xf numFmtId="0" fontId="14" fillId="0" borderId="2" xfId="0" applyNumberFormat="1" applyFont="1" applyFill="1" applyBorder="1" applyAlignment="1">
      <alignment horizontal="right" vertical="center" wrapText="1" readingOrder="1"/>
    </xf>
    <xf numFmtId="0" fontId="14" fillId="0" borderId="1" xfId="0" applyNumberFormat="1" applyFont="1" applyFill="1" applyBorder="1" applyAlignment="1">
      <alignment horizontal="center" vertical="center" wrapText="1" readingOrder="1"/>
    </xf>
    <xf numFmtId="0" fontId="6" fillId="0" borderId="1" xfId="0" applyNumberFormat="1" applyFont="1" applyFill="1" applyBorder="1" applyAlignment="1">
      <alignment horizontal="left" vertical="center" wrapText="1" readingOrder="1"/>
    </xf>
    <xf numFmtId="0" fontId="14" fillId="0" borderId="16" xfId="0" applyNumberFormat="1" applyFont="1" applyFill="1" applyBorder="1" applyAlignment="1">
      <alignment horizontal="left" vertical="center" wrapText="1" readingOrder="1"/>
    </xf>
    <xf numFmtId="1" fontId="14" fillId="0" borderId="16" xfId="0" applyNumberFormat="1" applyFont="1" applyFill="1" applyBorder="1" applyAlignment="1">
      <alignment horizontal="left" vertical="center" wrapText="1" readingOrder="1"/>
    </xf>
    <xf numFmtId="169" fontId="14" fillId="0" borderId="16" xfId="0" applyNumberFormat="1" applyFont="1" applyFill="1" applyBorder="1" applyAlignment="1">
      <alignment horizontal="right" vertical="center" wrapText="1" readingOrder="1"/>
    </xf>
    <xf numFmtId="173" fontId="14" fillId="0" borderId="16" xfId="0" applyNumberFormat="1" applyFont="1" applyFill="1" applyBorder="1" applyAlignment="1">
      <alignment horizontal="right" vertical="center" wrapText="1" readingOrder="1"/>
    </xf>
    <xf numFmtId="0" fontId="14" fillId="0" borderId="16" xfId="0" applyNumberFormat="1" applyFont="1" applyFill="1" applyBorder="1" applyAlignment="1">
      <alignment horizontal="center" vertical="center" wrapText="1" readingOrder="1"/>
    </xf>
    <xf numFmtId="0" fontId="14" fillId="0" borderId="16" xfId="0" applyNumberFormat="1" applyFont="1" applyFill="1" applyBorder="1" applyAlignment="1">
      <alignment horizontal="right" vertical="center" wrapText="1" readingOrder="1"/>
    </xf>
    <xf numFmtId="0" fontId="14" fillId="0" borderId="1" xfId="0" applyNumberFormat="1" applyFont="1" applyFill="1" applyBorder="1" applyAlignment="1">
      <alignment horizontal="left" vertical="center" wrapText="1" readingOrder="1"/>
    </xf>
    <xf numFmtId="169" fontId="14" fillId="0" borderId="1" xfId="0" applyNumberFormat="1" applyFont="1" applyFill="1" applyBorder="1" applyAlignment="1">
      <alignment horizontal="right" vertical="center" wrapText="1" readingOrder="1"/>
    </xf>
    <xf numFmtId="173" fontId="14" fillId="0" borderId="1" xfId="0" applyNumberFormat="1" applyFont="1" applyFill="1" applyBorder="1" applyAlignment="1">
      <alignment horizontal="right" vertical="center" wrapText="1" readingOrder="1"/>
    </xf>
    <xf numFmtId="0" fontId="14" fillId="0" borderId="1" xfId="0" applyNumberFormat="1" applyFont="1" applyFill="1" applyBorder="1" applyAlignment="1">
      <alignment horizontal="right" vertical="center" wrapText="1" readingOrder="1"/>
    </xf>
    <xf numFmtId="0" fontId="14" fillId="0" borderId="8" xfId="0" applyNumberFormat="1" applyFont="1" applyFill="1" applyBorder="1" applyAlignment="1">
      <alignment horizontal="left" vertical="center" wrapText="1" readingOrder="1"/>
    </xf>
    <xf numFmtId="1" fontId="14" fillId="0" borderId="8" xfId="0" applyNumberFormat="1" applyFont="1" applyFill="1" applyBorder="1" applyAlignment="1">
      <alignment horizontal="left" vertical="center" wrapText="1" readingOrder="1"/>
    </xf>
    <xf numFmtId="169" fontId="14" fillId="0" borderId="8" xfId="0" applyNumberFormat="1" applyFont="1" applyFill="1" applyBorder="1" applyAlignment="1">
      <alignment horizontal="right" vertical="center" wrapText="1" readingOrder="1"/>
    </xf>
    <xf numFmtId="173" fontId="14" fillId="0" borderId="8" xfId="0" applyNumberFormat="1" applyFont="1" applyFill="1" applyBorder="1" applyAlignment="1">
      <alignment horizontal="right" vertical="center" wrapText="1" readingOrder="1"/>
    </xf>
    <xf numFmtId="0" fontId="14" fillId="0" borderId="8" xfId="0" applyNumberFormat="1" applyFont="1" applyFill="1" applyBorder="1" applyAlignment="1">
      <alignment horizontal="center" vertical="center" wrapText="1" readingOrder="1"/>
    </xf>
    <xf numFmtId="0" fontId="14" fillId="0" borderId="8" xfId="0" applyNumberFormat="1" applyFont="1" applyFill="1" applyBorder="1" applyAlignment="1">
      <alignment horizontal="right" vertical="center" wrapText="1" readingOrder="1"/>
    </xf>
    <xf numFmtId="169" fontId="14" fillId="0" borderId="1" xfId="0" applyNumberFormat="1" applyFont="1" applyFill="1" applyBorder="1" applyAlignment="1">
      <alignment horizontal="left" vertical="center" wrapText="1" readingOrder="1"/>
    </xf>
    <xf numFmtId="0" fontId="6" fillId="0" borderId="1" xfId="0" applyFont="1" applyFill="1" applyBorder="1" applyAlignment="1">
      <alignment horizontal="left" readingOrder="1"/>
    </xf>
    <xf numFmtId="1" fontId="14" fillId="0" borderId="1" xfId="0" applyNumberFormat="1" applyFont="1" applyFill="1" applyBorder="1" applyAlignment="1">
      <alignment horizontal="left" vertical="center" wrapText="1" readingOrder="1"/>
    </xf>
    <xf numFmtId="0" fontId="6" fillId="0" borderId="1" xfId="0" applyFont="1" applyFill="1" applyBorder="1" applyAlignment="1">
      <alignment horizontal="left" wrapText="1" readingOrder="1"/>
    </xf>
    <xf numFmtId="14" fontId="6" fillId="0" borderId="1" xfId="0" applyNumberFormat="1" applyFont="1" applyFill="1" applyBorder="1" applyAlignment="1">
      <alignment horizontal="left" readingOrder="1"/>
    </xf>
    <xf numFmtId="0" fontId="14" fillId="0" borderId="0" xfId="0" applyNumberFormat="1" applyFont="1" applyFill="1" applyBorder="1" applyAlignment="1">
      <alignment horizontal="left" vertical="center" wrapText="1" readingOrder="1"/>
    </xf>
    <xf numFmtId="0" fontId="15" fillId="0" borderId="11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</cellXfs>
  <cellStyles count="10">
    <cellStyle name="Buena" xfId="8" builtinId="26"/>
    <cellStyle name="Millares [0]" xfId="6" builtinId="6"/>
    <cellStyle name="Millares 2" xfId="5"/>
    <cellStyle name="Millares 470" xfId="4"/>
    <cellStyle name="Moneda" xfId="9" builtinId="4"/>
    <cellStyle name="Moneda [0]" xfId="7" builtinId="7"/>
    <cellStyle name="Moneda [0] 2" xfId="2"/>
    <cellStyle name="Moneda 2" xfId="3"/>
    <cellStyle name="Normal" xfId="0" builtinId="0"/>
    <cellStyle name="Normal 2" xfId="1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09"/>
  <sheetViews>
    <sheetView tabSelected="1" topLeftCell="A79" zoomScale="90" zoomScaleNormal="90" workbookViewId="0">
      <selection activeCell="C87" sqref="C87"/>
    </sheetView>
  </sheetViews>
  <sheetFormatPr baseColWidth="10" defaultRowHeight="15"/>
  <cols>
    <col min="1" max="1" width="3.28515625" customWidth="1"/>
    <col min="2" max="2" width="22.42578125" customWidth="1"/>
    <col min="3" max="3" width="37" bestFit="1" customWidth="1"/>
    <col min="4" max="4" width="19.42578125" customWidth="1"/>
    <col min="5" max="5" width="32.28515625" customWidth="1"/>
    <col min="6" max="6" width="17.28515625" customWidth="1"/>
    <col min="7" max="7" width="11.42578125" customWidth="1"/>
    <col min="8" max="8" width="19.140625" customWidth="1"/>
    <col min="9" max="9" width="24.7109375" customWidth="1"/>
    <col min="11" max="11" width="21.85546875" style="7" customWidth="1"/>
    <col min="12" max="12" width="18.5703125" customWidth="1"/>
    <col min="13" max="13" width="18" customWidth="1"/>
    <col min="14" max="14" width="42.5703125" customWidth="1"/>
  </cols>
  <sheetData>
    <row r="1" spans="2:14" ht="34.5" customHeight="1">
      <c r="B1" s="106" t="s">
        <v>258</v>
      </c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8"/>
    </row>
    <row r="2" spans="2:14" ht="40.5" customHeight="1" thickBot="1">
      <c r="B2" s="109" t="s">
        <v>259</v>
      </c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1"/>
    </row>
    <row r="3" spans="2:14" s="2" customFormat="1" ht="54.75" customHeight="1" thickBot="1">
      <c r="B3" s="42" t="s">
        <v>8</v>
      </c>
      <c r="C3" s="43" t="s">
        <v>0</v>
      </c>
      <c r="D3" s="43" t="s">
        <v>4</v>
      </c>
      <c r="E3" s="43" t="s">
        <v>5</v>
      </c>
      <c r="F3" s="43" t="s">
        <v>1</v>
      </c>
      <c r="G3" s="43" t="s">
        <v>6</v>
      </c>
      <c r="H3" s="43" t="s">
        <v>7</v>
      </c>
      <c r="I3" s="43" t="s">
        <v>10</v>
      </c>
      <c r="J3" s="43" t="s">
        <v>2</v>
      </c>
      <c r="K3" s="44" t="s">
        <v>13</v>
      </c>
      <c r="L3" s="43" t="s">
        <v>3</v>
      </c>
      <c r="M3" s="43" t="s">
        <v>11</v>
      </c>
      <c r="N3" s="45" t="s">
        <v>9</v>
      </c>
    </row>
    <row r="4" spans="2:14" s="1" customFormat="1" ht="51.75" thickBot="1">
      <c r="B4" s="112" t="s">
        <v>16</v>
      </c>
      <c r="C4" s="5" t="s">
        <v>12</v>
      </c>
      <c r="D4" s="18">
        <v>4600104908</v>
      </c>
      <c r="E4" s="5" t="s">
        <v>15</v>
      </c>
      <c r="F4" s="4">
        <v>45790</v>
      </c>
      <c r="G4" s="4">
        <v>45790</v>
      </c>
      <c r="H4" s="6">
        <v>1400000000</v>
      </c>
      <c r="I4" s="16">
        <v>180</v>
      </c>
      <c r="J4" s="19"/>
      <c r="K4" s="20"/>
      <c r="L4" s="21"/>
      <c r="M4" s="16"/>
      <c r="N4" s="22"/>
    </row>
    <row r="5" spans="2:14" ht="64.5" thickBot="1">
      <c r="B5" s="113" t="s">
        <v>16</v>
      </c>
      <c r="C5" s="8" t="s">
        <v>12</v>
      </c>
      <c r="D5" s="17">
        <v>4600105005</v>
      </c>
      <c r="E5" s="8" t="s">
        <v>14</v>
      </c>
      <c r="F5" s="23">
        <v>45803</v>
      </c>
      <c r="G5" s="9">
        <v>45804</v>
      </c>
      <c r="H5" s="10">
        <v>200000000000</v>
      </c>
      <c r="I5" s="11">
        <v>760</v>
      </c>
      <c r="J5" s="12"/>
      <c r="K5" s="13"/>
      <c r="L5" s="14"/>
      <c r="M5" s="11"/>
      <c r="N5" s="15"/>
    </row>
    <row r="6" spans="2:14" ht="64.5" thickBot="1">
      <c r="B6" s="112" t="s">
        <v>16</v>
      </c>
      <c r="C6" s="46" t="s">
        <v>12</v>
      </c>
      <c r="D6" s="47">
        <v>4600104733</v>
      </c>
      <c r="E6" s="48" t="s">
        <v>17</v>
      </c>
      <c r="F6" s="49">
        <v>45758</v>
      </c>
      <c r="G6" s="49">
        <v>45758</v>
      </c>
      <c r="H6" s="50" t="s">
        <v>18</v>
      </c>
      <c r="I6" s="47">
        <v>250</v>
      </c>
      <c r="J6" s="49">
        <v>45877</v>
      </c>
      <c r="K6" s="51">
        <v>240613998</v>
      </c>
      <c r="L6" s="24"/>
      <c r="M6" s="25"/>
      <c r="N6" s="52" t="s">
        <v>19</v>
      </c>
    </row>
    <row r="7" spans="2:14" ht="64.5" thickBot="1">
      <c r="B7" s="112" t="s">
        <v>16</v>
      </c>
      <c r="C7" s="53" t="s">
        <v>12</v>
      </c>
      <c r="D7" s="54">
        <v>4600105516</v>
      </c>
      <c r="E7" s="55" t="s">
        <v>20</v>
      </c>
      <c r="F7" s="56">
        <v>45891</v>
      </c>
      <c r="G7" s="56">
        <v>45891</v>
      </c>
      <c r="H7" s="57" t="s">
        <v>21</v>
      </c>
      <c r="I7" s="54">
        <v>152</v>
      </c>
      <c r="J7" s="26"/>
      <c r="K7" s="27"/>
      <c r="L7" s="26"/>
      <c r="M7" s="26"/>
      <c r="N7" s="58" t="s">
        <v>22</v>
      </c>
    </row>
    <row r="8" spans="2:14" ht="77.25" thickBot="1">
      <c r="B8" s="112" t="s">
        <v>16</v>
      </c>
      <c r="C8" s="3" t="s">
        <v>12</v>
      </c>
      <c r="D8" s="59">
        <v>4600105546</v>
      </c>
      <c r="E8" s="60" t="s">
        <v>23</v>
      </c>
      <c r="F8" s="61">
        <v>45891</v>
      </c>
      <c r="G8" s="61">
        <v>45891</v>
      </c>
      <c r="H8" s="62" t="s">
        <v>24</v>
      </c>
      <c r="I8" s="59">
        <v>152</v>
      </c>
      <c r="J8" s="28"/>
      <c r="K8" s="29"/>
      <c r="L8" s="28"/>
      <c r="M8" s="28"/>
      <c r="N8" s="63" t="s">
        <v>25</v>
      </c>
    </row>
    <row r="9" spans="2:14" ht="129">
      <c r="B9" s="64" t="s">
        <v>26</v>
      </c>
      <c r="C9" s="65" t="s">
        <v>27</v>
      </c>
      <c r="D9" s="64" t="s">
        <v>28</v>
      </c>
      <c r="E9" s="66" t="s">
        <v>29</v>
      </c>
      <c r="F9" s="67">
        <v>45702</v>
      </c>
      <c r="G9" s="67">
        <v>45803</v>
      </c>
      <c r="H9" s="30">
        <v>12998220</v>
      </c>
      <c r="I9" s="68" t="s">
        <v>30</v>
      </c>
      <c r="J9" s="67" t="s">
        <v>31</v>
      </c>
      <c r="K9" s="30">
        <v>0</v>
      </c>
      <c r="L9" s="67" t="s">
        <v>31</v>
      </c>
      <c r="M9" s="67" t="s">
        <v>31</v>
      </c>
      <c r="N9" s="67" t="s">
        <v>32</v>
      </c>
    </row>
    <row r="10" spans="2:14" ht="100.5">
      <c r="B10" s="64" t="s">
        <v>26</v>
      </c>
      <c r="C10" s="65" t="s">
        <v>27</v>
      </c>
      <c r="D10" s="64" t="s">
        <v>33</v>
      </c>
      <c r="E10" s="66" t="s">
        <v>34</v>
      </c>
      <c r="F10" s="67">
        <v>45699</v>
      </c>
      <c r="G10" s="67">
        <v>45803</v>
      </c>
      <c r="H10" s="30">
        <v>62483998</v>
      </c>
      <c r="I10" s="68" t="s">
        <v>35</v>
      </c>
      <c r="J10" s="67" t="s">
        <v>31</v>
      </c>
      <c r="K10" s="30">
        <v>0</v>
      </c>
      <c r="L10" s="67" t="s">
        <v>31</v>
      </c>
      <c r="M10" s="67" t="s">
        <v>31</v>
      </c>
      <c r="N10" s="67" t="s">
        <v>32</v>
      </c>
    </row>
    <row r="11" spans="2:14" ht="100.5">
      <c r="B11" s="64" t="s">
        <v>26</v>
      </c>
      <c r="C11" s="65" t="s">
        <v>27</v>
      </c>
      <c r="D11" s="64" t="s">
        <v>36</v>
      </c>
      <c r="E11" s="66" t="s">
        <v>37</v>
      </c>
      <c r="F11" s="67">
        <v>45713</v>
      </c>
      <c r="G11" s="67">
        <v>45750</v>
      </c>
      <c r="H11" s="30">
        <v>53972814</v>
      </c>
      <c r="I11" s="68" t="s">
        <v>35</v>
      </c>
      <c r="J11" s="67" t="s">
        <v>31</v>
      </c>
      <c r="K11" s="30">
        <v>0</v>
      </c>
      <c r="L11" s="67" t="s">
        <v>31</v>
      </c>
      <c r="M11" s="67" t="s">
        <v>31</v>
      </c>
      <c r="N11" s="67" t="s">
        <v>38</v>
      </c>
    </row>
    <row r="12" spans="2:14" ht="157.5">
      <c r="B12" s="64" t="s">
        <v>26</v>
      </c>
      <c r="C12" s="65" t="s">
        <v>27</v>
      </c>
      <c r="D12" s="64" t="s">
        <v>39</v>
      </c>
      <c r="E12" s="66" t="s">
        <v>40</v>
      </c>
      <c r="F12" s="67">
        <v>45714</v>
      </c>
      <c r="G12" s="67">
        <v>45769</v>
      </c>
      <c r="H12" s="30">
        <v>1632720000</v>
      </c>
      <c r="I12" s="68" t="s">
        <v>41</v>
      </c>
      <c r="J12" s="67">
        <v>45819</v>
      </c>
      <c r="K12" s="30">
        <v>220000000</v>
      </c>
      <c r="L12" s="67" t="s">
        <v>31</v>
      </c>
      <c r="M12" s="68" t="s">
        <v>31</v>
      </c>
      <c r="N12" s="67" t="s">
        <v>32</v>
      </c>
    </row>
    <row r="13" spans="2:14" ht="129">
      <c r="B13" s="64" t="s">
        <v>26</v>
      </c>
      <c r="C13" s="65" t="s">
        <v>27</v>
      </c>
      <c r="D13" s="64" t="s">
        <v>42</v>
      </c>
      <c r="E13" s="66" t="s">
        <v>43</v>
      </c>
      <c r="F13" s="67">
        <v>45727</v>
      </c>
      <c r="G13" s="67">
        <v>45749</v>
      </c>
      <c r="H13" s="30">
        <v>72835954</v>
      </c>
      <c r="I13" s="68" t="s">
        <v>30</v>
      </c>
      <c r="J13" s="67">
        <v>45819</v>
      </c>
      <c r="K13" s="30">
        <v>29427915</v>
      </c>
      <c r="L13" s="67">
        <v>45819</v>
      </c>
      <c r="M13" s="68" t="s">
        <v>44</v>
      </c>
      <c r="N13" s="67" t="s">
        <v>38</v>
      </c>
    </row>
    <row r="14" spans="2:14" ht="157.5">
      <c r="B14" s="64" t="s">
        <v>26</v>
      </c>
      <c r="C14" s="65" t="s">
        <v>27</v>
      </c>
      <c r="D14" s="64" t="s">
        <v>45</v>
      </c>
      <c r="E14" s="66" t="s">
        <v>46</v>
      </c>
      <c r="F14" s="67">
        <v>45733</v>
      </c>
      <c r="G14" s="67">
        <v>45749</v>
      </c>
      <c r="H14" s="30">
        <v>17114159</v>
      </c>
      <c r="I14" s="68" t="s">
        <v>47</v>
      </c>
      <c r="J14" s="67">
        <v>45819</v>
      </c>
      <c r="K14" s="30">
        <v>7391804</v>
      </c>
      <c r="L14" s="67">
        <v>45819</v>
      </c>
      <c r="M14" s="68" t="s">
        <v>44</v>
      </c>
      <c r="N14" s="67" t="s">
        <v>32</v>
      </c>
    </row>
    <row r="15" spans="2:14" ht="186">
      <c r="B15" s="64" t="s">
        <v>26</v>
      </c>
      <c r="C15" s="65" t="s">
        <v>27</v>
      </c>
      <c r="D15" s="64" t="s">
        <v>48</v>
      </c>
      <c r="E15" s="66" t="s">
        <v>109</v>
      </c>
      <c r="F15" s="67">
        <v>45742</v>
      </c>
      <c r="G15" s="67">
        <v>45775</v>
      </c>
      <c r="H15" s="30">
        <v>204367030</v>
      </c>
      <c r="I15" s="68" t="s">
        <v>47</v>
      </c>
      <c r="J15" s="67" t="s">
        <v>31</v>
      </c>
      <c r="K15" s="30">
        <v>0</v>
      </c>
      <c r="L15" s="67" t="s">
        <v>31</v>
      </c>
      <c r="M15" s="68" t="s">
        <v>31</v>
      </c>
      <c r="N15" s="67" t="s">
        <v>32</v>
      </c>
    </row>
    <row r="16" spans="2:14" ht="157.5">
      <c r="B16" s="64" t="s">
        <v>26</v>
      </c>
      <c r="C16" s="65" t="s">
        <v>27</v>
      </c>
      <c r="D16" s="64" t="s">
        <v>49</v>
      </c>
      <c r="E16" s="66" t="s">
        <v>50</v>
      </c>
      <c r="F16" s="67">
        <v>45747</v>
      </c>
      <c r="G16" s="67">
        <v>45772</v>
      </c>
      <c r="H16" s="30">
        <v>6985023</v>
      </c>
      <c r="I16" s="68" t="s">
        <v>30</v>
      </c>
      <c r="J16" s="67">
        <v>45828</v>
      </c>
      <c r="K16" s="30">
        <v>2423041</v>
      </c>
      <c r="L16" s="67">
        <v>45828</v>
      </c>
      <c r="M16" s="68" t="s">
        <v>51</v>
      </c>
      <c r="N16" s="67" t="s">
        <v>32</v>
      </c>
    </row>
    <row r="17" spans="2:14" ht="129">
      <c r="B17" s="64" t="s">
        <v>26</v>
      </c>
      <c r="C17" s="65" t="s">
        <v>27</v>
      </c>
      <c r="D17" s="64" t="s">
        <v>52</v>
      </c>
      <c r="E17" s="66" t="s">
        <v>53</v>
      </c>
      <c r="F17" s="67">
        <v>45756</v>
      </c>
      <c r="G17" s="67">
        <v>45783</v>
      </c>
      <c r="H17" s="30">
        <v>2077044</v>
      </c>
      <c r="I17" s="68" t="s">
        <v>54</v>
      </c>
      <c r="J17" s="67" t="s">
        <v>31</v>
      </c>
      <c r="K17" s="30">
        <v>0</v>
      </c>
      <c r="L17" s="67" t="s">
        <v>31</v>
      </c>
      <c r="M17" s="68" t="s">
        <v>31</v>
      </c>
      <c r="N17" s="67" t="s">
        <v>38</v>
      </c>
    </row>
    <row r="18" spans="2:14" ht="186">
      <c r="B18" s="64" t="s">
        <v>26</v>
      </c>
      <c r="C18" s="65" t="s">
        <v>27</v>
      </c>
      <c r="D18" s="64" t="s">
        <v>56</v>
      </c>
      <c r="E18" s="66" t="s">
        <v>57</v>
      </c>
      <c r="F18" s="67">
        <v>45755</v>
      </c>
      <c r="G18" s="67">
        <v>45772</v>
      </c>
      <c r="H18" s="30">
        <v>2153090746</v>
      </c>
      <c r="I18" s="68" t="s">
        <v>58</v>
      </c>
      <c r="J18" s="67" t="s">
        <v>31</v>
      </c>
      <c r="K18" s="30">
        <v>0</v>
      </c>
      <c r="L18" s="67" t="s">
        <v>31</v>
      </c>
      <c r="M18" s="68" t="s">
        <v>31</v>
      </c>
      <c r="N18" s="67" t="s">
        <v>32</v>
      </c>
    </row>
    <row r="19" spans="2:14" ht="200.25">
      <c r="B19" s="64" t="s">
        <v>26</v>
      </c>
      <c r="C19" s="65" t="s">
        <v>27</v>
      </c>
      <c r="D19" s="64" t="s">
        <v>59</v>
      </c>
      <c r="E19" s="66" t="s">
        <v>60</v>
      </c>
      <c r="F19" s="67">
        <v>45756</v>
      </c>
      <c r="G19" s="67">
        <v>45772</v>
      </c>
      <c r="H19" s="30">
        <v>456360160</v>
      </c>
      <c r="I19" s="68" t="s">
        <v>58</v>
      </c>
      <c r="J19" s="67" t="s">
        <v>31</v>
      </c>
      <c r="K19" s="30">
        <v>0</v>
      </c>
      <c r="L19" s="67" t="s">
        <v>31</v>
      </c>
      <c r="M19" s="68" t="s">
        <v>31</v>
      </c>
      <c r="N19" s="67" t="s">
        <v>32</v>
      </c>
    </row>
    <row r="20" spans="2:14" ht="129">
      <c r="B20" s="64" t="s">
        <v>26</v>
      </c>
      <c r="C20" s="65" t="s">
        <v>27</v>
      </c>
      <c r="D20" s="64" t="s">
        <v>61</v>
      </c>
      <c r="E20" s="66" t="s">
        <v>62</v>
      </c>
      <c r="F20" s="67">
        <v>45757</v>
      </c>
      <c r="G20" s="67">
        <v>45769</v>
      </c>
      <c r="H20" s="30">
        <v>123559058</v>
      </c>
      <c r="I20" s="68" t="s">
        <v>63</v>
      </c>
      <c r="J20" s="67">
        <v>45820</v>
      </c>
      <c r="K20" s="30">
        <v>115372717</v>
      </c>
      <c r="L20" s="67">
        <v>45820</v>
      </c>
      <c r="M20" s="68" t="s">
        <v>35</v>
      </c>
      <c r="N20" s="67" t="s">
        <v>32</v>
      </c>
    </row>
    <row r="21" spans="2:14" ht="114.75">
      <c r="B21" s="64" t="s">
        <v>26</v>
      </c>
      <c r="C21" s="65" t="s">
        <v>27</v>
      </c>
      <c r="D21" s="64" t="s">
        <v>64</v>
      </c>
      <c r="E21" s="66" t="s">
        <v>65</v>
      </c>
      <c r="F21" s="67">
        <v>45756</v>
      </c>
      <c r="G21" s="67">
        <v>45758</v>
      </c>
      <c r="H21" s="30">
        <v>19445040</v>
      </c>
      <c r="I21" s="68" t="s">
        <v>35</v>
      </c>
      <c r="J21" s="67" t="s">
        <v>31</v>
      </c>
      <c r="K21" s="30">
        <v>0</v>
      </c>
      <c r="L21" s="67" t="s">
        <v>31</v>
      </c>
      <c r="M21" s="68" t="s">
        <v>31</v>
      </c>
      <c r="N21" s="67" t="s">
        <v>66</v>
      </c>
    </row>
    <row r="22" spans="2:14" ht="100.5">
      <c r="B22" s="64" t="s">
        <v>26</v>
      </c>
      <c r="C22" s="65" t="s">
        <v>27</v>
      </c>
      <c r="D22" s="64" t="s">
        <v>67</v>
      </c>
      <c r="E22" s="66" t="s">
        <v>68</v>
      </c>
      <c r="F22" s="67">
        <v>45769</v>
      </c>
      <c r="G22" s="67">
        <v>45783</v>
      </c>
      <c r="H22" s="30">
        <v>9003838</v>
      </c>
      <c r="I22" s="68" t="s">
        <v>51</v>
      </c>
      <c r="J22" s="67" t="s">
        <v>31</v>
      </c>
      <c r="K22" s="30">
        <v>0</v>
      </c>
      <c r="L22" s="67" t="s">
        <v>31</v>
      </c>
      <c r="M22" s="68" t="s">
        <v>31</v>
      </c>
      <c r="N22" s="67" t="s">
        <v>38</v>
      </c>
    </row>
    <row r="23" spans="2:14" ht="143.25">
      <c r="B23" s="64" t="s">
        <v>26</v>
      </c>
      <c r="C23" s="65" t="s">
        <v>27</v>
      </c>
      <c r="D23" s="64" t="s">
        <v>69</v>
      </c>
      <c r="E23" s="66" t="s">
        <v>70</v>
      </c>
      <c r="F23" s="67">
        <v>45768</v>
      </c>
      <c r="G23" s="67">
        <v>45772</v>
      </c>
      <c r="H23" s="30">
        <v>34470065</v>
      </c>
      <c r="I23" s="68" t="s">
        <v>35</v>
      </c>
      <c r="J23" s="67">
        <v>45828</v>
      </c>
      <c r="K23" s="30">
        <v>8895165</v>
      </c>
      <c r="L23" s="67">
        <v>45828</v>
      </c>
      <c r="M23" s="68" t="s">
        <v>51</v>
      </c>
      <c r="N23" s="67" t="s">
        <v>32</v>
      </c>
    </row>
    <row r="24" spans="2:14" ht="100.5">
      <c r="B24" s="64" t="s">
        <v>26</v>
      </c>
      <c r="C24" s="65" t="s">
        <v>27</v>
      </c>
      <c r="D24" s="64" t="s">
        <v>71</v>
      </c>
      <c r="E24" s="66" t="s">
        <v>72</v>
      </c>
      <c r="F24" s="67">
        <v>45758</v>
      </c>
      <c r="G24" s="67">
        <v>45758</v>
      </c>
      <c r="H24" s="30">
        <v>78811806</v>
      </c>
      <c r="I24" s="68" t="s">
        <v>35</v>
      </c>
      <c r="J24" s="67" t="s">
        <v>31</v>
      </c>
      <c r="K24" s="30">
        <v>0</v>
      </c>
      <c r="L24" s="67" t="s">
        <v>31</v>
      </c>
      <c r="M24" s="68" t="s">
        <v>31</v>
      </c>
      <c r="N24" s="67" t="s">
        <v>66</v>
      </c>
    </row>
    <row r="25" spans="2:14" ht="171.75">
      <c r="B25" s="64" t="s">
        <v>26</v>
      </c>
      <c r="C25" s="65" t="s">
        <v>27</v>
      </c>
      <c r="D25" s="64" t="s">
        <v>73</v>
      </c>
      <c r="E25" s="66" t="s">
        <v>74</v>
      </c>
      <c r="F25" s="67">
        <v>45768</v>
      </c>
      <c r="G25" s="67">
        <v>45775</v>
      </c>
      <c r="H25" s="30">
        <v>1472743817</v>
      </c>
      <c r="I25" s="68" t="s">
        <v>47</v>
      </c>
      <c r="J25" s="67">
        <v>45847</v>
      </c>
      <c r="K25" s="30">
        <v>118322726</v>
      </c>
      <c r="L25" s="67" t="s">
        <v>31</v>
      </c>
      <c r="M25" s="68" t="s">
        <v>31</v>
      </c>
      <c r="N25" s="67" t="s">
        <v>32</v>
      </c>
    </row>
    <row r="26" spans="2:14" ht="114.75">
      <c r="B26" s="64" t="s">
        <v>26</v>
      </c>
      <c r="C26" s="65" t="s">
        <v>27</v>
      </c>
      <c r="D26" s="64" t="s">
        <v>75</v>
      </c>
      <c r="E26" s="66" t="s">
        <v>76</v>
      </c>
      <c r="F26" s="67">
        <v>45772</v>
      </c>
      <c r="G26" s="67">
        <v>45793</v>
      </c>
      <c r="H26" s="30">
        <v>14718608</v>
      </c>
      <c r="I26" s="68" t="s">
        <v>55</v>
      </c>
      <c r="J26" s="67" t="s">
        <v>31</v>
      </c>
      <c r="K26" s="30">
        <v>0</v>
      </c>
      <c r="L26" s="67" t="s">
        <v>31</v>
      </c>
      <c r="M26" s="68" t="s">
        <v>31</v>
      </c>
      <c r="N26" s="67" t="s">
        <v>32</v>
      </c>
    </row>
    <row r="27" spans="2:14" ht="114.75">
      <c r="B27" s="64" t="s">
        <v>26</v>
      </c>
      <c r="C27" s="65" t="s">
        <v>27</v>
      </c>
      <c r="D27" s="64" t="s">
        <v>77</v>
      </c>
      <c r="E27" s="66" t="s">
        <v>78</v>
      </c>
      <c r="F27" s="67">
        <v>45758</v>
      </c>
      <c r="G27" s="67">
        <v>45769</v>
      </c>
      <c r="H27" s="30">
        <v>610598578</v>
      </c>
      <c r="I27" s="68" t="s">
        <v>63</v>
      </c>
      <c r="J27" s="67">
        <v>45820</v>
      </c>
      <c r="K27" s="30">
        <v>624868298</v>
      </c>
      <c r="L27" s="67">
        <v>45820</v>
      </c>
      <c r="M27" s="68" t="s">
        <v>35</v>
      </c>
      <c r="N27" s="67" t="s">
        <v>32</v>
      </c>
    </row>
    <row r="28" spans="2:14" ht="171.75">
      <c r="B28" s="64" t="s">
        <v>26</v>
      </c>
      <c r="C28" s="65" t="s">
        <v>27</v>
      </c>
      <c r="D28" s="64" t="s">
        <v>79</v>
      </c>
      <c r="E28" s="66" t="s">
        <v>80</v>
      </c>
      <c r="F28" s="67">
        <v>45777</v>
      </c>
      <c r="G28" s="67">
        <v>45797</v>
      </c>
      <c r="H28" s="30">
        <v>25829601</v>
      </c>
      <c r="I28" s="68" t="s">
        <v>30</v>
      </c>
      <c r="J28" s="67" t="s">
        <v>31</v>
      </c>
      <c r="K28" s="30">
        <v>0</v>
      </c>
      <c r="L28" s="67" t="s">
        <v>31</v>
      </c>
      <c r="M28" s="68" t="s">
        <v>31</v>
      </c>
      <c r="N28" s="67" t="s">
        <v>32</v>
      </c>
    </row>
    <row r="29" spans="2:14" ht="143.25">
      <c r="B29" s="64" t="s">
        <v>26</v>
      </c>
      <c r="C29" s="65" t="s">
        <v>27</v>
      </c>
      <c r="D29" s="64" t="s">
        <v>81</v>
      </c>
      <c r="E29" s="66" t="s">
        <v>82</v>
      </c>
      <c r="F29" s="67">
        <v>45784</v>
      </c>
      <c r="G29" s="67">
        <v>45796</v>
      </c>
      <c r="H29" s="30">
        <v>1194223532</v>
      </c>
      <c r="I29" s="68" t="s">
        <v>35</v>
      </c>
      <c r="J29" s="67" t="s">
        <v>31</v>
      </c>
      <c r="K29" s="30">
        <v>0</v>
      </c>
      <c r="L29" s="67" t="s">
        <v>31</v>
      </c>
      <c r="M29" s="68" t="s">
        <v>31</v>
      </c>
      <c r="N29" s="67" t="s">
        <v>32</v>
      </c>
    </row>
    <row r="30" spans="2:14" ht="143.25">
      <c r="B30" s="64" t="s">
        <v>26</v>
      </c>
      <c r="C30" s="65" t="s">
        <v>27</v>
      </c>
      <c r="D30" s="64" t="s">
        <v>83</v>
      </c>
      <c r="E30" s="66" t="s">
        <v>84</v>
      </c>
      <c r="F30" s="67">
        <v>45784</v>
      </c>
      <c r="G30" s="67">
        <v>45796</v>
      </c>
      <c r="H30" s="30">
        <v>1194223532</v>
      </c>
      <c r="I30" s="68" t="s">
        <v>35</v>
      </c>
      <c r="J30" s="67">
        <v>45847</v>
      </c>
      <c r="K30" s="30">
        <v>3076276468</v>
      </c>
      <c r="L30" s="67">
        <v>45847</v>
      </c>
      <c r="M30" s="68" t="s">
        <v>41</v>
      </c>
      <c r="N30" s="67" t="s">
        <v>32</v>
      </c>
    </row>
    <row r="31" spans="2:14" ht="143.25">
      <c r="B31" s="64" t="s">
        <v>26</v>
      </c>
      <c r="C31" s="65" t="s">
        <v>27</v>
      </c>
      <c r="D31" s="64" t="s">
        <v>85</v>
      </c>
      <c r="E31" s="66" t="s">
        <v>86</v>
      </c>
      <c r="F31" s="67">
        <v>45783</v>
      </c>
      <c r="G31" s="67">
        <v>45796</v>
      </c>
      <c r="H31" s="30">
        <v>1194223532</v>
      </c>
      <c r="I31" s="68" t="s">
        <v>35</v>
      </c>
      <c r="J31" s="67" t="s">
        <v>31</v>
      </c>
      <c r="K31" s="30">
        <v>0</v>
      </c>
      <c r="L31" s="67" t="s">
        <v>31</v>
      </c>
      <c r="M31" s="68" t="s">
        <v>31</v>
      </c>
      <c r="N31" s="67" t="s">
        <v>32</v>
      </c>
    </row>
    <row r="32" spans="2:14" ht="171.75">
      <c r="B32" s="64" t="s">
        <v>26</v>
      </c>
      <c r="C32" s="65" t="s">
        <v>27</v>
      </c>
      <c r="D32" s="64" t="s">
        <v>87</v>
      </c>
      <c r="E32" s="66" t="s">
        <v>88</v>
      </c>
      <c r="F32" s="67">
        <v>45786</v>
      </c>
      <c r="G32" s="67">
        <v>45796</v>
      </c>
      <c r="H32" s="30">
        <v>477985804</v>
      </c>
      <c r="I32" s="68" t="s">
        <v>35</v>
      </c>
      <c r="J32" s="67" t="s">
        <v>31</v>
      </c>
      <c r="K32" s="30">
        <v>0</v>
      </c>
      <c r="L32" s="67" t="s">
        <v>31</v>
      </c>
      <c r="M32" s="68" t="s">
        <v>31</v>
      </c>
      <c r="N32" s="67" t="s">
        <v>32</v>
      </c>
    </row>
    <row r="33" spans="2:14" ht="114.75">
      <c r="B33" s="64" t="s">
        <v>26</v>
      </c>
      <c r="C33" s="65" t="s">
        <v>27</v>
      </c>
      <c r="D33" s="64" t="s">
        <v>89</v>
      </c>
      <c r="E33" s="66" t="s">
        <v>90</v>
      </c>
      <c r="F33" s="67">
        <v>45797</v>
      </c>
      <c r="G33" s="67">
        <v>45819</v>
      </c>
      <c r="H33" s="30">
        <v>114039381</v>
      </c>
      <c r="I33" s="68" t="s">
        <v>54</v>
      </c>
      <c r="J33" s="67" t="s">
        <v>31</v>
      </c>
      <c r="K33" s="30">
        <v>0</v>
      </c>
      <c r="L33" s="67" t="s">
        <v>31</v>
      </c>
      <c r="M33" s="68" t="s">
        <v>31</v>
      </c>
      <c r="N33" s="67" t="s">
        <v>32</v>
      </c>
    </row>
    <row r="34" spans="2:14" ht="157.5">
      <c r="B34" s="64" t="s">
        <v>26</v>
      </c>
      <c r="C34" s="65" t="s">
        <v>27</v>
      </c>
      <c r="D34" s="64" t="s">
        <v>91</v>
      </c>
      <c r="E34" s="66" t="s">
        <v>92</v>
      </c>
      <c r="F34" s="67">
        <v>45791</v>
      </c>
      <c r="G34" s="67">
        <v>45793</v>
      </c>
      <c r="H34" s="30">
        <v>192598540</v>
      </c>
      <c r="I34" s="68" t="s">
        <v>47</v>
      </c>
      <c r="J34" s="67" t="s">
        <v>31</v>
      </c>
      <c r="K34" s="30">
        <v>0</v>
      </c>
      <c r="L34" s="67" t="s">
        <v>31</v>
      </c>
      <c r="M34" s="68" t="s">
        <v>31</v>
      </c>
      <c r="N34" s="67" t="s">
        <v>32</v>
      </c>
    </row>
    <row r="35" spans="2:14" ht="171.75">
      <c r="B35" s="64" t="s">
        <v>26</v>
      </c>
      <c r="C35" s="65" t="s">
        <v>27</v>
      </c>
      <c r="D35" s="64" t="s">
        <v>93</v>
      </c>
      <c r="E35" s="66" t="s">
        <v>94</v>
      </c>
      <c r="F35" s="67">
        <v>45791</v>
      </c>
      <c r="G35" s="67">
        <v>45803</v>
      </c>
      <c r="H35" s="30">
        <v>130221462</v>
      </c>
      <c r="I35" s="68" t="s">
        <v>30</v>
      </c>
      <c r="J35" s="67" t="s">
        <v>31</v>
      </c>
      <c r="K35" s="30">
        <v>0</v>
      </c>
      <c r="L35" s="67" t="s">
        <v>31</v>
      </c>
      <c r="M35" s="68" t="s">
        <v>31</v>
      </c>
      <c r="N35" s="67" t="s">
        <v>32</v>
      </c>
    </row>
    <row r="36" spans="2:14" ht="200.25">
      <c r="B36" s="64" t="s">
        <v>26</v>
      </c>
      <c r="C36" s="65" t="s">
        <v>27</v>
      </c>
      <c r="D36" s="64" t="s">
        <v>95</v>
      </c>
      <c r="E36" s="66" t="s">
        <v>96</v>
      </c>
      <c r="F36" s="67">
        <v>45791</v>
      </c>
      <c r="G36" s="67">
        <v>45803</v>
      </c>
      <c r="H36" s="30">
        <v>24693512</v>
      </c>
      <c r="I36" s="68" t="s">
        <v>47</v>
      </c>
      <c r="J36" s="67" t="s">
        <v>31</v>
      </c>
      <c r="K36" s="30">
        <v>0</v>
      </c>
      <c r="L36" s="67" t="s">
        <v>31</v>
      </c>
      <c r="M36" s="68" t="s">
        <v>31</v>
      </c>
      <c r="N36" s="67" t="s">
        <v>32</v>
      </c>
    </row>
    <row r="37" spans="2:14" ht="86.25">
      <c r="B37" s="64" t="s">
        <v>26</v>
      </c>
      <c r="C37" s="65" t="s">
        <v>27</v>
      </c>
      <c r="D37" s="64" t="s">
        <v>97</v>
      </c>
      <c r="E37" s="66" t="s">
        <v>98</v>
      </c>
      <c r="F37" s="67">
        <v>45798</v>
      </c>
      <c r="G37" s="67">
        <v>45819</v>
      </c>
      <c r="H37" s="30">
        <v>941646109</v>
      </c>
      <c r="I37" s="68" t="s">
        <v>54</v>
      </c>
      <c r="J37" s="67" t="s">
        <v>31</v>
      </c>
      <c r="K37" s="30">
        <v>0</v>
      </c>
      <c r="L37" s="67" t="s">
        <v>31</v>
      </c>
      <c r="M37" s="68" t="s">
        <v>31</v>
      </c>
      <c r="N37" s="67" t="s">
        <v>32</v>
      </c>
    </row>
    <row r="38" spans="2:14" ht="143.25">
      <c r="B38" s="64" t="s">
        <v>26</v>
      </c>
      <c r="C38" s="65" t="s">
        <v>27</v>
      </c>
      <c r="D38" s="64" t="s">
        <v>99</v>
      </c>
      <c r="E38" s="66" t="s">
        <v>100</v>
      </c>
      <c r="F38" s="67">
        <v>45793</v>
      </c>
      <c r="G38" s="67">
        <v>45793</v>
      </c>
      <c r="H38" s="30">
        <v>892001270</v>
      </c>
      <c r="I38" s="68" t="s">
        <v>47</v>
      </c>
      <c r="J38" s="67" t="s">
        <v>31</v>
      </c>
      <c r="K38" s="30">
        <v>0</v>
      </c>
      <c r="L38" s="67" t="s">
        <v>31</v>
      </c>
      <c r="M38" s="68" t="s">
        <v>31</v>
      </c>
      <c r="N38" s="67" t="s">
        <v>32</v>
      </c>
    </row>
    <row r="39" spans="2:14" ht="129">
      <c r="B39" s="64" t="s">
        <v>26</v>
      </c>
      <c r="C39" s="65" t="s">
        <v>27</v>
      </c>
      <c r="D39" s="64" t="s">
        <v>101</v>
      </c>
      <c r="E39" s="66" t="s">
        <v>102</v>
      </c>
      <c r="F39" s="67">
        <v>45817</v>
      </c>
      <c r="G39" s="67">
        <v>45826</v>
      </c>
      <c r="H39" s="30">
        <v>11585291</v>
      </c>
      <c r="I39" s="68" t="s">
        <v>35</v>
      </c>
      <c r="J39" s="67" t="s">
        <v>31</v>
      </c>
      <c r="K39" s="30">
        <v>0</v>
      </c>
      <c r="L39" s="67" t="s">
        <v>31</v>
      </c>
      <c r="M39" s="68" t="s">
        <v>31</v>
      </c>
      <c r="N39" s="67" t="s">
        <v>32</v>
      </c>
    </row>
    <row r="40" spans="2:14" ht="114.75">
      <c r="B40" s="64" t="s">
        <v>26</v>
      </c>
      <c r="C40" s="65" t="s">
        <v>27</v>
      </c>
      <c r="D40" s="64" t="s">
        <v>103</v>
      </c>
      <c r="E40" s="66" t="s">
        <v>104</v>
      </c>
      <c r="F40" s="67">
        <v>45819</v>
      </c>
      <c r="G40" s="67">
        <v>45826</v>
      </c>
      <c r="H40" s="30">
        <v>75666981</v>
      </c>
      <c r="I40" s="68" t="s">
        <v>54</v>
      </c>
      <c r="J40" s="67" t="s">
        <v>31</v>
      </c>
      <c r="K40" s="30">
        <v>0</v>
      </c>
      <c r="L40" s="67" t="s">
        <v>31</v>
      </c>
      <c r="M40" s="68" t="s">
        <v>31</v>
      </c>
      <c r="N40" s="67" t="s">
        <v>32</v>
      </c>
    </row>
    <row r="41" spans="2:14" ht="157.5">
      <c r="B41" s="64" t="s">
        <v>26</v>
      </c>
      <c r="C41" s="65" t="s">
        <v>27</v>
      </c>
      <c r="D41" s="64" t="s">
        <v>105</v>
      </c>
      <c r="E41" s="66" t="s">
        <v>106</v>
      </c>
      <c r="F41" s="67">
        <v>45814</v>
      </c>
      <c r="G41" s="67">
        <v>45825</v>
      </c>
      <c r="H41" s="30">
        <v>827297277</v>
      </c>
      <c r="I41" s="68" t="s">
        <v>35</v>
      </c>
      <c r="J41" s="67" t="s">
        <v>31</v>
      </c>
      <c r="K41" s="30">
        <v>0</v>
      </c>
      <c r="L41" s="67" t="s">
        <v>31</v>
      </c>
      <c r="M41" s="68" t="s">
        <v>31</v>
      </c>
      <c r="N41" s="67" t="s">
        <v>32</v>
      </c>
    </row>
    <row r="42" spans="2:14" ht="200.25">
      <c r="B42" s="64" t="s">
        <v>26</v>
      </c>
      <c r="C42" s="65" t="s">
        <v>27</v>
      </c>
      <c r="D42" s="64" t="s">
        <v>107</v>
      </c>
      <c r="E42" s="66" t="s">
        <v>108</v>
      </c>
      <c r="F42" s="67">
        <v>45821</v>
      </c>
      <c r="G42" s="67">
        <v>45825</v>
      </c>
      <c r="H42" s="30">
        <v>89619495</v>
      </c>
      <c r="I42" s="68" t="s">
        <v>35</v>
      </c>
      <c r="J42" s="67" t="s">
        <v>31</v>
      </c>
      <c r="K42" s="30">
        <v>0</v>
      </c>
      <c r="L42" s="67" t="s">
        <v>31</v>
      </c>
      <c r="M42" s="68" t="s">
        <v>31</v>
      </c>
      <c r="N42" s="67" t="s">
        <v>32</v>
      </c>
    </row>
    <row r="43" spans="2:14" ht="38.25">
      <c r="B43" s="32" t="s">
        <v>110</v>
      </c>
      <c r="C43" s="31" t="s">
        <v>111</v>
      </c>
      <c r="D43" s="32" t="s">
        <v>112</v>
      </c>
      <c r="E43" s="33" t="s">
        <v>113</v>
      </c>
      <c r="F43" s="69">
        <v>45789</v>
      </c>
      <c r="G43" s="34">
        <v>45806</v>
      </c>
      <c r="H43" s="35">
        <v>9273310526</v>
      </c>
      <c r="I43" s="32">
        <v>365</v>
      </c>
      <c r="J43" s="36"/>
      <c r="K43" s="37"/>
      <c r="L43" s="37"/>
      <c r="M43" s="38"/>
      <c r="N43" s="39" t="s">
        <v>114</v>
      </c>
    </row>
    <row r="44" spans="2:14" ht="102">
      <c r="B44" s="32" t="s">
        <v>115</v>
      </c>
      <c r="C44" s="31" t="s">
        <v>111</v>
      </c>
      <c r="D44" s="32" t="s">
        <v>116</v>
      </c>
      <c r="E44" s="33" t="s">
        <v>117</v>
      </c>
      <c r="F44" s="69">
        <v>45798</v>
      </c>
      <c r="G44" s="34">
        <v>45824</v>
      </c>
      <c r="H44" s="35">
        <v>8999828055</v>
      </c>
      <c r="I44" s="32">
        <v>540</v>
      </c>
      <c r="J44" s="32"/>
      <c r="K44" s="32"/>
      <c r="L44" s="32"/>
      <c r="M44" s="32"/>
      <c r="N44" s="39" t="s">
        <v>114</v>
      </c>
    </row>
    <row r="45" spans="2:14" ht="63.75">
      <c r="B45" s="32" t="s">
        <v>115</v>
      </c>
      <c r="C45" s="31" t="s">
        <v>111</v>
      </c>
      <c r="D45" s="32" t="s">
        <v>118</v>
      </c>
      <c r="E45" s="33" t="s">
        <v>119</v>
      </c>
      <c r="F45" s="34">
        <v>44093</v>
      </c>
      <c r="G45" s="34">
        <v>44159</v>
      </c>
      <c r="H45" s="70">
        <v>68148731810</v>
      </c>
      <c r="I45" s="71">
        <v>1095</v>
      </c>
      <c r="J45" s="72">
        <v>45811</v>
      </c>
      <c r="K45" s="70">
        <f>9226643095.71+9226643095.71</f>
        <v>18453286191.419998</v>
      </c>
      <c r="L45" s="34">
        <v>45811</v>
      </c>
      <c r="M45" s="73">
        <f>90+90</f>
        <v>180</v>
      </c>
      <c r="N45" s="39" t="s">
        <v>120</v>
      </c>
    </row>
    <row r="46" spans="2:14" ht="76.5">
      <c r="B46" s="32" t="s">
        <v>115</v>
      </c>
      <c r="C46" s="31" t="s">
        <v>111</v>
      </c>
      <c r="D46" s="32" t="s">
        <v>121</v>
      </c>
      <c r="E46" s="33" t="s">
        <v>122</v>
      </c>
      <c r="F46" s="34">
        <v>44518</v>
      </c>
      <c r="G46" s="34">
        <v>44599</v>
      </c>
      <c r="H46" s="70">
        <v>19302524926</v>
      </c>
      <c r="I46" s="71">
        <v>450</v>
      </c>
      <c r="J46" s="34">
        <v>45834</v>
      </c>
      <c r="K46" s="70">
        <v>658415564</v>
      </c>
      <c r="L46" s="34"/>
      <c r="M46" s="73"/>
      <c r="N46" s="39"/>
    </row>
    <row r="47" spans="2:14" ht="89.25">
      <c r="B47" s="32" t="s">
        <v>115</v>
      </c>
      <c r="C47" s="31" t="s">
        <v>111</v>
      </c>
      <c r="D47" s="32" t="s">
        <v>123</v>
      </c>
      <c r="E47" s="33" t="s">
        <v>124</v>
      </c>
      <c r="F47" s="34">
        <v>44573</v>
      </c>
      <c r="G47" s="34">
        <v>44627</v>
      </c>
      <c r="H47" s="70">
        <v>139059370807</v>
      </c>
      <c r="I47" s="71">
        <v>900</v>
      </c>
      <c r="J47" s="72">
        <v>45813</v>
      </c>
      <c r="K47" s="70">
        <v>7523007502.1400003</v>
      </c>
      <c r="L47" s="34"/>
      <c r="M47" s="73"/>
      <c r="N47" s="39"/>
    </row>
    <row r="48" spans="2:14" ht="63.75">
      <c r="B48" s="32" t="s">
        <v>115</v>
      </c>
      <c r="C48" s="31" t="s">
        <v>111</v>
      </c>
      <c r="D48" s="32" t="s">
        <v>125</v>
      </c>
      <c r="E48" s="33" t="s">
        <v>126</v>
      </c>
      <c r="F48" s="34">
        <v>45036</v>
      </c>
      <c r="G48" s="34">
        <v>45056</v>
      </c>
      <c r="H48" s="70">
        <v>26875179821</v>
      </c>
      <c r="I48" s="71">
        <v>730</v>
      </c>
      <c r="J48" s="72">
        <v>45785</v>
      </c>
      <c r="K48" s="70">
        <v>5486044002.7700005</v>
      </c>
      <c r="L48" s="72"/>
      <c r="M48" s="73"/>
      <c r="N48" s="39"/>
    </row>
    <row r="49" spans="2:14" ht="63.75">
      <c r="B49" s="32" t="s">
        <v>115</v>
      </c>
      <c r="C49" s="31" t="s">
        <v>111</v>
      </c>
      <c r="D49" s="32" t="s">
        <v>127</v>
      </c>
      <c r="E49" s="33" t="s">
        <v>128</v>
      </c>
      <c r="F49" s="34">
        <v>45036</v>
      </c>
      <c r="G49" s="34">
        <v>45056</v>
      </c>
      <c r="H49" s="70">
        <v>29504362680</v>
      </c>
      <c r="I49" s="71">
        <v>730</v>
      </c>
      <c r="J49" s="34">
        <v>45777</v>
      </c>
      <c r="K49" s="70">
        <v>4261831070.4400001</v>
      </c>
      <c r="L49" s="72">
        <v>45783</v>
      </c>
      <c r="M49" s="73">
        <v>60</v>
      </c>
      <c r="N49" s="39"/>
    </row>
    <row r="50" spans="2:14" ht="38.25">
      <c r="B50" s="32" t="s">
        <v>110</v>
      </c>
      <c r="C50" s="31" t="s">
        <v>111</v>
      </c>
      <c r="D50" s="40" t="s">
        <v>129</v>
      </c>
      <c r="E50" s="33" t="s">
        <v>130</v>
      </c>
      <c r="F50" s="34">
        <v>45133</v>
      </c>
      <c r="G50" s="34">
        <v>45166</v>
      </c>
      <c r="H50" s="70">
        <v>27486580055</v>
      </c>
      <c r="I50" s="71">
        <v>330</v>
      </c>
      <c r="J50" s="34"/>
      <c r="K50" s="70"/>
      <c r="L50" s="34">
        <v>45776</v>
      </c>
      <c r="M50" s="73">
        <v>131</v>
      </c>
      <c r="N50" s="41"/>
    </row>
    <row r="51" spans="2:14" ht="76.5">
      <c r="B51" s="32" t="s">
        <v>110</v>
      </c>
      <c r="C51" s="31" t="s">
        <v>111</v>
      </c>
      <c r="D51" s="32" t="s">
        <v>131</v>
      </c>
      <c r="E51" s="33" t="s">
        <v>132</v>
      </c>
      <c r="F51" s="34">
        <v>45154</v>
      </c>
      <c r="G51" s="34">
        <v>45169</v>
      </c>
      <c r="H51" s="70">
        <v>4501670540</v>
      </c>
      <c r="I51" s="71">
        <v>510</v>
      </c>
      <c r="J51" s="34"/>
      <c r="K51" s="70"/>
      <c r="L51" s="34">
        <v>45776</v>
      </c>
      <c r="M51" s="73">
        <v>123</v>
      </c>
      <c r="N51" s="39"/>
    </row>
    <row r="52" spans="2:14" ht="51">
      <c r="B52" s="32" t="s">
        <v>110</v>
      </c>
      <c r="C52" s="31" t="s">
        <v>111</v>
      </c>
      <c r="D52" s="32" t="s">
        <v>133</v>
      </c>
      <c r="E52" s="33" t="s">
        <v>134</v>
      </c>
      <c r="F52" s="34">
        <v>45162</v>
      </c>
      <c r="G52" s="34">
        <v>45187</v>
      </c>
      <c r="H52" s="70">
        <v>55475565390</v>
      </c>
      <c r="I52" s="71">
        <v>540</v>
      </c>
      <c r="J52" s="34"/>
      <c r="K52" s="70"/>
      <c r="L52" s="34">
        <v>45797</v>
      </c>
      <c r="M52" s="73">
        <v>101</v>
      </c>
      <c r="N52" s="39"/>
    </row>
    <row r="53" spans="2:14" ht="38.25">
      <c r="B53" s="32" t="s">
        <v>110</v>
      </c>
      <c r="C53" s="31" t="s">
        <v>111</v>
      </c>
      <c r="D53" s="32" t="s">
        <v>135</v>
      </c>
      <c r="E53" s="33" t="s">
        <v>136</v>
      </c>
      <c r="F53" s="34">
        <v>45187</v>
      </c>
      <c r="G53" s="34">
        <v>45208</v>
      </c>
      <c r="H53" s="70">
        <v>696240885</v>
      </c>
      <c r="I53" s="71">
        <v>334</v>
      </c>
      <c r="J53" s="34"/>
      <c r="K53" s="70"/>
      <c r="L53" s="34">
        <v>45755</v>
      </c>
      <c r="M53" s="73">
        <v>30</v>
      </c>
      <c r="N53" s="39"/>
    </row>
    <row r="54" spans="2:14" ht="51">
      <c r="B54" s="32" t="s">
        <v>115</v>
      </c>
      <c r="C54" s="31" t="s">
        <v>111</v>
      </c>
      <c r="D54" s="32" t="s">
        <v>137</v>
      </c>
      <c r="E54" s="33" t="s">
        <v>138</v>
      </c>
      <c r="F54" s="34">
        <v>45188</v>
      </c>
      <c r="G54" s="34">
        <v>45223</v>
      </c>
      <c r="H54" s="70">
        <v>14069364983</v>
      </c>
      <c r="I54" s="71">
        <v>300</v>
      </c>
      <c r="J54" s="34"/>
      <c r="K54" s="70"/>
      <c r="L54" s="34">
        <v>45835</v>
      </c>
      <c r="M54" s="73">
        <f>94+30</f>
        <v>124</v>
      </c>
      <c r="N54" s="39" t="s">
        <v>139</v>
      </c>
    </row>
    <row r="55" spans="2:14" ht="51">
      <c r="B55" s="32" t="s">
        <v>110</v>
      </c>
      <c r="C55" s="31" t="s">
        <v>111</v>
      </c>
      <c r="D55" s="32" t="s">
        <v>140</v>
      </c>
      <c r="E55" s="33" t="s">
        <v>141</v>
      </c>
      <c r="F55" s="34">
        <v>45202</v>
      </c>
      <c r="G55" s="34">
        <v>45222</v>
      </c>
      <c r="H55" s="70">
        <v>5068640923</v>
      </c>
      <c r="I55" s="71">
        <v>360</v>
      </c>
      <c r="J55" s="34">
        <v>45799</v>
      </c>
      <c r="K55" s="70">
        <v>1576169195</v>
      </c>
      <c r="L55" s="34">
        <v>45799</v>
      </c>
      <c r="M55" s="73">
        <v>60</v>
      </c>
      <c r="N55" s="39"/>
    </row>
    <row r="56" spans="2:14" ht="51">
      <c r="B56" s="32" t="s">
        <v>110</v>
      </c>
      <c r="C56" s="31" t="s">
        <v>111</v>
      </c>
      <c r="D56" s="32" t="s">
        <v>142</v>
      </c>
      <c r="E56" s="33" t="s">
        <v>143</v>
      </c>
      <c r="F56" s="34">
        <v>45223</v>
      </c>
      <c r="G56" s="34">
        <v>45264</v>
      </c>
      <c r="H56" s="70">
        <v>2597082499.3499999</v>
      </c>
      <c r="I56" s="71">
        <v>360</v>
      </c>
      <c r="J56" s="34"/>
      <c r="K56" s="70"/>
      <c r="L56" s="34">
        <v>45748</v>
      </c>
      <c r="M56" s="73">
        <v>127</v>
      </c>
      <c r="N56" s="39"/>
    </row>
    <row r="57" spans="2:14" ht="76.5">
      <c r="B57" s="32" t="s">
        <v>115</v>
      </c>
      <c r="C57" s="31" t="s">
        <v>111</v>
      </c>
      <c r="D57" s="32" t="s">
        <v>144</v>
      </c>
      <c r="E57" s="33" t="s">
        <v>145</v>
      </c>
      <c r="F57" s="34">
        <v>45251</v>
      </c>
      <c r="G57" s="34">
        <v>45270</v>
      </c>
      <c r="H57" s="70">
        <v>14150183556</v>
      </c>
      <c r="I57" s="71">
        <v>540</v>
      </c>
      <c r="J57" s="34"/>
      <c r="K57" s="70"/>
      <c r="L57" s="34">
        <v>45786</v>
      </c>
      <c r="M57" s="73">
        <v>60</v>
      </c>
      <c r="N57" s="39"/>
    </row>
    <row r="58" spans="2:14" ht="51">
      <c r="B58" s="32" t="s">
        <v>115</v>
      </c>
      <c r="C58" s="31" t="s">
        <v>111</v>
      </c>
      <c r="D58" s="32" t="s">
        <v>146</v>
      </c>
      <c r="E58" s="33" t="s">
        <v>147</v>
      </c>
      <c r="F58" s="34">
        <v>45252</v>
      </c>
      <c r="G58" s="34">
        <v>45269</v>
      </c>
      <c r="H58" s="70">
        <v>6759700412</v>
      </c>
      <c r="I58" s="71">
        <v>540</v>
      </c>
      <c r="J58" s="34">
        <v>45807</v>
      </c>
      <c r="K58" s="70">
        <f>966135206.11+1027106687.49</f>
        <v>1993241893.5999999</v>
      </c>
      <c r="L58" s="34">
        <v>45807</v>
      </c>
      <c r="M58" s="73">
        <v>60</v>
      </c>
      <c r="N58" s="39" t="s">
        <v>148</v>
      </c>
    </row>
    <row r="59" spans="2:14" ht="38.25">
      <c r="B59" s="32" t="s">
        <v>110</v>
      </c>
      <c r="C59" s="31" t="s">
        <v>111</v>
      </c>
      <c r="D59" s="32" t="s">
        <v>149</v>
      </c>
      <c r="E59" s="33" t="s">
        <v>150</v>
      </c>
      <c r="F59" s="34">
        <v>45254</v>
      </c>
      <c r="G59" s="34">
        <v>45272</v>
      </c>
      <c r="H59" s="70">
        <v>1398576296</v>
      </c>
      <c r="I59" s="71">
        <v>365</v>
      </c>
      <c r="J59" s="34"/>
      <c r="K59" s="70"/>
      <c r="L59" s="34">
        <v>45814</v>
      </c>
      <c r="M59" s="73">
        <v>40</v>
      </c>
      <c r="N59" s="39"/>
    </row>
    <row r="60" spans="2:14" ht="38.25">
      <c r="B60" s="32" t="s">
        <v>110</v>
      </c>
      <c r="C60" s="31" t="s">
        <v>111</v>
      </c>
      <c r="D60" s="32" t="s">
        <v>151</v>
      </c>
      <c r="E60" s="33" t="s">
        <v>152</v>
      </c>
      <c r="F60" s="34">
        <v>45272</v>
      </c>
      <c r="G60" s="34">
        <v>45292</v>
      </c>
      <c r="H60" s="70">
        <v>18224160489</v>
      </c>
      <c r="I60" s="71">
        <v>330</v>
      </c>
      <c r="J60" s="34">
        <v>45770</v>
      </c>
      <c r="K60" s="70">
        <v>807792630</v>
      </c>
      <c r="L60" s="34">
        <v>45828</v>
      </c>
      <c r="M60" s="73">
        <v>120</v>
      </c>
      <c r="N60" s="39"/>
    </row>
    <row r="61" spans="2:14" ht="38.25">
      <c r="B61" s="32" t="s">
        <v>110</v>
      </c>
      <c r="C61" s="31" t="s">
        <v>111</v>
      </c>
      <c r="D61" s="32" t="s">
        <v>153</v>
      </c>
      <c r="E61" s="33" t="s">
        <v>154</v>
      </c>
      <c r="F61" s="34">
        <v>45275</v>
      </c>
      <c r="G61" s="34">
        <v>45306</v>
      </c>
      <c r="H61" s="70">
        <v>16030375804</v>
      </c>
      <c r="I61" s="71">
        <v>420</v>
      </c>
      <c r="J61" s="34">
        <v>45758</v>
      </c>
      <c r="K61" s="70">
        <v>905812334</v>
      </c>
      <c r="L61" s="34">
        <v>45758</v>
      </c>
      <c r="M61" s="73">
        <v>187</v>
      </c>
      <c r="N61" s="39"/>
    </row>
    <row r="62" spans="2:14" ht="51">
      <c r="B62" s="32" t="s">
        <v>115</v>
      </c>
      <c r="C62" s="31" t="s">
        <v>111</v>
      </c>
      <c r="D62" s="32" t="s">
        <v>155</v>
      </c>
      <c r="E62" s="33" t="s">
        <v>156</v>
      </c>
      <c r="F62" s="34">
        <v>45281</v>
      </c>
      <c r="G62" s="34">
        <v>45313</v>
      </c>
      <c r="H62" s="70">
        <v>82481054533</v>
      </c>
      <c r="I62" s="71">
        <v>540</v>
      </c>
      <c r="J62" s="34">
        <v>45834</v>
      </c>
      <c r="K62" s="70">
        <v>56199400947.57</v>
      </c>
      <c r="L62" s="34">
        <v>45834</v>
      </c>
      <c r="M62" s="73">
        <v>338</v>
      </c>
      <c r="N62" s="39"/>
    </row>
    <row r="63" spans="2:14" ht="102">
      <c r="B63" s="32" t="s">
        <v>110</v>
      </c>
      <c r="C63" s="31" t="s">
        <v>111</v>
      </c>
      <c r="D63" s="32" t="s">
        <v>157</v>
      </c>
      <c r="E63" s="33" t="s">
        <v>158</v>
      </c>
      <c r="F63" s="34">
        <v>45281</v>
      </c>
      <c r="G63" s="34">
        <v>45288</v>
      </c>
      <c r="H63" s="70">
        <v>33567302610</v>
      </c>
      <c r="I63" s="71">
        <v>330</v>
      </c>
      <c r="J63" s="34"/>
      <c r="K63" s="70"/>
      <c r="L63" s="34">
        <v>45786</v>
      </c>
      <c r="M63" s="73">
        <f>22+24</f>
        <v>46</v>
      </c>
      <c r="N63" s="39" t="s">
        <v>159</v>
      </c>
    </row>
    <row r="64" spans="2:14" ht="38.25">
      <c r="B64" s="32" t="s">
        <v>115</v>
      </c>
      <c r="C64" s="31" t="s">
        <v>111</v>
      </c>
      <c r="D64" s="32" t="s">
        <v>160</v>
      </c>
      <c r="E64" s="33" t="s">
        <v>161</v>
      </c>
      <c r="F64" s="34">
        <v>45441</v>
      </c>
      <c r="G64" s="34">
        <v>45460</v>
      </c>
      <c r="H64" s="70">
        <v>10344566759</v>
      </c>
      <c r="I64" s="71">
        <v>365</v>
      </c>
      <c r="J64" s="34">
        <v>45805</v>
      </c>
      <c r="K64" s="70">
        <v>476198808.55000001</v>
      </c>
      <c r="L64" s="34"/>
      <c r="M64" s="73"/>
      <c r="N64" s="39"/>
    </row>
    <row r="65" spans="2:14" ht="38.25">
      <c r="B65" s="32" t="s">
        <v>110</v>
      </c>
      <c r="C65" s="31" t="s">
        <v>111</v>
      </c>
      <c r="D65" s="32" t="s">
        <v>162</v>
      </c>
      <c r="E65" s="33" t="s">
        <v>163</v>
      </c>
      <c r="F65" s="34">
        <v>45490</v>
      </c>
      <c r="G65" s="34">
        <v>45532</v>
      </c>
      <c r="H65" s="70">
        <v>1902906758</v>
      </c>
      <c r="I65" s="71">
        <v>345</v>
      </c>
      <c r="J65" s="34">
        <v>45785</v>
      </c>
      <c r="K65" s="70">
        <v>467735103</v>
      </c>
      <c r="L65" s="34"/>
      <c r="M65" s="73"/>
      <c r="N65" s="39"/>
    </row>
    <row r="66" spans="2:14" ht="89.25">
      <c r="B66" s="32" t="s">
        <v>115</v>
      </c>
      <c r="C66" s="31" t="s">
        <v>111</v>
      </c>
      <c r="D66" s="32" t="s">
        <v>164</v>
      </c>
      <c r="E66" s="33" t="s">
        <v>165</v>
      </c>
      <c r="F66" s="34">
        <v>45519</v>
      </c>
      <c r="G66" s="34">
        <v>45537</v>
      </c>
      <c r="H66" s="70">
        <v>2760495875</v>
      </c>
      <c r="I66" s="71">
        <v>180</v>
      </c>
      <c r="J66" s="34">
        <v>45772</v>
      </c>
      <c r="K66" s="70">
        <v>763411088</v>
      </c>
      <c r="L66" s="34"/>
      <c r="M66" s="73"/>
      <c r="N66" s="39"/>
    </row>
    <row r="67" spans="2:14" ht="38.25">
      <c r="B67" s="32" t="s">
        <v>166</v>
      </c>
      <c r="C67" s="31" t="s">
        <v>111</v>
      </c>
      <c r="D67" s="32" t="s">
        <v>167</v>
      </c>
      <c r="E67" s="33" t="s">
        <v>168</v>
      </c>
      <c r="F67" s="34">
        <v>45519</v>
      </c>
      <c r="G67" s="34">
        <v>45542</v>
      </c>
      <c r="H67" s="70">
        <v>1749207395</v>
      </c>
      <c r="I67" s="71">
        <v>370</v>
      </c>
      <c r="J67" s="34">
        <v>45834</v>
      </c>
      <c r="K67" s="70">
        <v>385634482</v>
      </c>
      <c r="L67" s="34"/>
      <c r="M67" s="73"/>
      <c r="N67" s="39"/>
    </row>
    <row r="68" spans="2:14" ht="38.25">
      <c r="B68" s="32" t="s">
        <v>166</v>
      </c>
      <c r="C68" s="31" t="s">
        <v>111</v>
      </c>
      <c r="D68" s="32" t="s">
        <v>169</v>
      </c>
      <c r="E68" s="33" t="s">
        <v>170</v>
      </c>
      <c r="F68" s="34">
        <v>45530</v>
      </c>
      <c r="G68" s="34">
        <v>45587</v>
      </c>
      <c r="H68" s="70">
        <v>1641692285</v>
      </c>
      <c r="I68" s="71">
        <v>390</v>
      </c>
      <c r="J68" s="34">
        <v>45775</v>
      </c>
      <c r="K68" s="70">
        <v>610688833</v>
      </c>
      <c r="L68" s="34"/>
      <c r="M68" s="73"/>
      <c r="N68" s="39"/>
    </row>
    <row r="69" spans="2:14" ht="38.25">
      <c r="B69" s="32" t="s">
        <v>110</v>
      </c>
      <c r="C69" s="31" t="s">
        <v>111</v>
      </c>
      <c r="D69" s="32" t="s">
        <v>171</v>
      </c>
      <c r="E69" s="33" t="s">
        <v>172</v>
      </c>
      <c r="F69" s="34">
        <v>45533</v>
      </c>
      <c r="G69" s="34">
        <v>45558</v>
      </c>
      <c r="H69" s="70">
        <v>3216030400</v>
      </c>
      <c r="I69" s="71">
        <v>180</v>
      </c>
      <c r="J69" s="34"/>
      <c r="K69" s="70"/>
      <c r="L69" s="34">
        <v>45758</v>
      </c>
      <c r="M69" s="73">
        <v>45</v>
      </c>
      <c r="N69" s="39"/>
    </row>
    <row r="70" spans="2:14" ht="25.5">
      <c r="B70" s="32" t="s">
        <v>110</v>
      </c>
      <c r="C70" s="31" t="s">
        <v>111</v>
      </c>
      <c r="D70" s="32" t="s">
        <v>173</v>
      </c>
      <c r="E70" s="33" t="s">
        <v>174</v>
      </c>
      <c r="F70" s="34">
        <v>45544</v>
      </c>
      <c r="G70" s="34">
        <v>45573</v>
      </c>
      <c r="H70" s="70">
        <v>3560529395</v>
      </c>
      <c r="I70" s="71">
        <v>240</v>
      </c>
      <c r="J70" s="34">
        <v>45833</v>
      </c>
      <c r="K70" s="70">
        <v>437909150</v>
      </c>
      <c r="L70" s="34">
        <v>45833</v>
      </c>
      <c r="M70" s="73">
        <f>46+34</f>
        <v>80</v>
      </c>
      <c r="N70" s="39" t="s">
        <v>175</v>
      </c>
    </row>
    <row r="71" spans="2:14" ht="76.5">
      <c r="B71" s="32" t="s">
        <v>110</v>
      </c>
      <c r="C71" s="31" t="s">
        <v>111</v>
      </c>
      <c r="D71" s="32" t="s">
        <v>176</v>
      </c>
      <c r="E71" s="33" t="s">
        <v>177</v>
      </c>
      <c r="F71" s="34">
        <v>45553</v>
      </c>
      <c r="G71" s="34">
        <v>45566</v>
      </c>
      <c r="H71" s="70">
        <v>9134882922</v>
      </c>
      <c r="I71" s="71">
        <v>365</v>
      </c>
      <c r="J71" s="34">
        <v>45783</v>
      </c>
      <c r="K71" s="70">
        <v>289573477</v>
      </c>
      <c r="L71" s="34"/>
      <c r="M71" s="73"/>
      <c r="N71" s="39"/>
    </row>
    <row r="72" spans="2:14" ht="63.75">
      <c r="B72" s="32" t="s">
        <v>166</v>
      </c>
      <c r="C72" s="31" t="s">
        <v>111</v>
      </c>
      <c r="D72" s="32" t="s">
        <v>178</v>
      </c>
      <c r="E72" s="33" t="s">
        <v>179</v>
      </c>
      <c r="F72" s="34">
        <v>45567</v>
      </c>
      <c r="G72" s="34">
        <v>45590</v>
      </c>
      <c r="H72" s="70">
        <v>1064238470</v>
      </c>
      <c r="I72" s="71">
        <v>180</v>
      </c>
      <c r="J72" s="34"/>
      <c r="K72" s="70"/>
      <c r="L72" s="34">
        <v>45758</v>
      </c>
      <c r="M72" s="73">
        <v>60</v>
      </c>
      <c r="N72" s="39"/>
    </row>
    <row r="73" spans="2:14" ht="38.25">
      <c r="B73" s="32" t="s">
        <v>110</v>
      </c>
      <c r="C73" s="31" t="s">
        <v>111</v>
      </c>
      <c r="D73" s="32" t="s">
        <v>180</v>
      </c>
      <c r="E73" s="33" t="s">
        <v>181</v>
      </c>
      <c r="F73" s="34">
        <v>45572</v>
      </c>
      <c r="G73" s="34">
        <v>45593</v>
      </c>
      <c r="H73" s="70">
        <v>8144784660</v>
      </c>
      <c r="I73" s="71">
        <v>240</v>
      </c>
      <c r="J73" s="34">
        <v>45821</v>
      </c>
      <c r="K73" s="70">
        <v>734230293</v>
      </c>
      <c r="L73" s="34">
        <v>45821</v>
      </c>
      <c r="M73" s="73">
        <v>60</v>
      </c>
      <c r="N73" s="39"/>
    </row>
    <row r="74" spans="2:14" ht="89.25">
      <c r="B74" s="32" t="s">
        <v>115</v>
      </c>
      <c r="C74" s="31" t="s">
        <v>111</v>
      </c>
      <c r="D74" s="32" t="s">
        <v>182</v>
      </c>
      <c r="E74" s="33" t="s">
        <v>183</v>
      </c>
      <c r="F74" s="34">
        <v>45582</v>
      </c>
      <c r="G74" s="34">
        <v>45614</v>
      </c>
      <c r="H74" s="70">
        <v>7365203975</v>
      </c>
      <c r="I74" s="71">
        <v>180</v>
      </c>
      <c r="J74" s="34"/>
      <c r="K74" s="70"/>
      <c r="L74" s="34">
        <v>45780</v>
      </c>
      <c r="M74" s="73">
        <v>60</v>
      </c>
      <c r="N74" s="39"/>
    </row>
    <row r="75" spans="2:14" ht="38.25">
      <c r="B75" s="32" t="s">
        <v>166</v>
      </c>
      <c r="C75" s="31" t="s">
        <v>111</v>
      </c>
      <c r="D75" s="32" t="s">
        <v>184</v>
      </c>
      <c r="E75" s="33" t="s">
        <v>185</v>
      </c>
      <c r="F75" s="34">
        <v>45596</v>
      </c>
      <c r="G75" s="34">
        <v>45637</v>
      </c>
      <c r="H75" s="70">
        <v>1484865673</v>
      </c>
      <c r="I75" s="71">
        <v>300</v>
      </c>
      <c r="J75" s="34">
        <v>45751</v>
      </c>
      <c r="K75" s="70">
        <v>442097733</v>
      </c>
      <c r="L75" s="34"/>
      <c r="M75" s="73"/>
      <c r="N75" s="39"/>
    </row>
    <row r="76" spans="2:14" ht="63.75">
      <c r="B76" s="32" t="s">
        <v>110</v>
      </c>
      <c r="C76" s="31" t="s">
        <v>111</v>
      </c>
      <c r="D76" s="32" t="s">
        <v>186</v>
      </c>
      <c r="E76" s="33" t="s">
        <v>187</v>
      </c>
      <c r="F76" s="34">
        <v>45621</v>
      </c>
      <c r="G76" s="34">
        <v>45628</v>
      </c>
      <c r="H76" s="70">
        <v>350719192</v>
      </c>
      <c r="I76" s="71">
        <v>90</v>
      </c>
      <c r="J76" s="34"/>
      <c r="K76" s="70"/>
      <c r="L76" s="34">
        <v>45758</v>
      </c>
      <c r="M76" s="73">
        <v>30</v>
      </c>
      <c r="N76" s="39"/>
    </row>
    <row r="77" spans="2:14" ht="76.5">
      <c r="B77" s="32" t="s">
        <v>115</v>
      </c>
      <c r="C77" s="31" t="s">
        <v>111</v>
      </c>
      <c r="D77" s="32" t="s">
        <v>188</v>
      </c>
      <c r="E77" s="33" t="s">
        <v>189</v>
      </c>
      <c r="F77" s="34">
        <v>45644</v>
      </c>
      <c r="G77" s="34">
        <v>45670</v>
      </c>
      <c r="H77" s="70">
        <v>2454550465</v>
      </c>
      <c r="I77" s="71">
        <v>150</v>
      </c>
      <c r="J77" s="34">
        <v>45783</v>
      </c>
      <c r="K77" s="70">
        <v>29996100</v>
      </c>
      <c r="L77" s="34">
        <v>45821</v>
      </c>
      <c r="M77" s="73">
        <v>23</v>
      </c>
      <c r="N77" s="39"/>
    </row>
    <row r="78" spans="2:14" ht="38.25">
      <c r="B78" s="32" t="s">
        <v>110</v>
      </c>
      <c r="C78" s="31" t="s">
        <v>111</v>
      </c>
      <c r="D78" s="32" t="s">
        <v>190</v>
      </c>
      <c r="E78" s="33" t="s">
        <v>191</v>
      </c>
      <c r="F78" s="34">
        <v>45645</v>
      </c>
      <c r="G78" s="34">
        <v>45649</v>
      </c>
      <c r="H78" s="70">
        <v>4183294170</v>
      </c>
      <c r="I78" s="71">
        <v>150</v>
      </c>
      <c r="J78" s="34"/>
      <c r="K78" s="70"/>
      <c r="L78" s="34">
        <v>45817</v>
      </c>
      <c r="M78" s="73">
        <v>30</v>
      </c>
      <c r="N78" s="39"/>
    </row>
    <row r="79" spans="2:14" ht="25.5">
      <c r="B79" s="32" t="s">
        <v>110</v>
      </c>
      <c r="C79" s="31" t="s">
        <v>111</v>
      </c>
      <c r="D79" s="32" t="s">
        <v>192</v>
      </c>
      <c r="E79" s="33" t="s">
        <v>193</v>
      </c>
      <c r="F79" s="34">
        <v>45659</v>
      </c>
      <c r="G79" s="34">
        <v>45684</v>
      </c>
      <c r="H79" s="70">
        <v>1895889850</v>
      </c>
      <c r="I79" s="71">
        <v>150</v>
      </c>
      <c r="J79" s="34">
        <v>45783</v>
      </c>
      <c r="K79" s="70">
        <v>193750468</v>
      </c>
      <c r="L79" s="34"/>
      <c r="M79" s="74"/>
      <c r="N79" s="39"/>
    </row>
    <row r="80" spans="2:14" ht="89.25">
      <c r="B80" s="75" t="s">
        <v>260</v>
      </c>
      <c r="C80" s="76" t="s">
        <v>194</v>
      </c>
      <c r="D80" s="77">
        <v>4124000126</v>
      </c>
      <c r="E80" s="76" t="s">
        <v>195</v>
      </c>
      <c r="F80" s="78">
        <v>45611</v>
      </c>
      <c r="G80" s="78">
        <v>45910</v>
      </c>
      <c r="H80" s="79">
        <v>2463402316.77</v>
      </c>
      <c r="I80" s="80">
        <v>300</v>
      </c>
      <c r="J80" s="81"/>
      <c r="K80" s="79"/>
      <c r="L80" s="81"/>
      <c r="M80" s="82"/>
      <c r="N80" s="83" t="s">
        <v>196</v>
      </c>
    </row>
    <row r="81" spans="2:14" ht="63.75">
      <c r="B81" s="75" t="s">
        <v>260</v>
      </c>
      <c r="C81" s="84" t="s">
        <v>194</v>
      </c>
      <c r="D81" s="85" t="s">
        <v>197</v>
      </c>
      <c r="E81" s="84" t="s">
        <v>198</v>
      </c>
      <c r="F81" s="86">
        <v>44816</v>
      </c>
      <c r="G81" s="86">
        <v>44880</v>
      </c>
      <c r="H81" s="87">
        <v>0</v>
      </c>
      <c r="I81" s="88">
        <v>637</v>
      </c>
      <c r="J81" s="89"/>
      <c r="K81" s="87"/>
      <c r="L81" s="86">
        <v>45762</v>
      </c>
      <c r="M81" s="82">
        <v>91</v>
      </c>
      <c r="N81" s="83" t="s">
        <v>199</v>
      </c>
    </row>
    <row r="82" spans="2:14" ht="63.75">
      <c r="B82" s="75" t="s">
        <v>260</v>
      </c>
      <c r="C82" s="90" t="s">
        <v>200</v>
      </c>
      <c r="D82" s="90" t="s">
        <v>201</v>
      </c>
      <c r="E82" s="90" t="s">
        <v>202</v>
      </c>
      <c r="F82" s="91">
        <v>45681</v>
      </c>
      <c r="G82" s="91">
        <v>45719</v>
      </c>
      <c r="H82" s="92">
        <v>14050780137</v>
      </c>
      <c r="I82" s="82">
        <v>730</v>
      </c>
      <c r="J82" s="93"/>
      <c r="K82" s="92"/>
      <c r="L82" s="93"/>
      <c r="M82" s="82"/>
      <c r="N82" s="83" t="s">
        <v>203</v>
      </c>
    </row>
    <row r="83" spans="2:14" ht="51">
      <c r="B83" s="75" t="s">
        <v>260</v>
      </c>
      <c r="C83" s="90" t="s">
        <v>200</v>
      </c>
      <c r="D83" s="90" t="s">
        <v>204</v>
      </c>
      <c r="E83" s="90" t="s">
        <v>205</v>
      </c>
      <c r="F83" s="91">
        <v>45681</v>
      </c>
      <c r="G83" s="91">
        <v>45721</v>
      </c>
      <c r="H83" s="92">
        <v>3504601945</v>
      </c>
      <c r="I83" s="82">
        <v>210</v>
      </c>
      <c r="J83" s="93"/>
      <c r="K83" s="92"/>
      <c r="L83" s="93"/>
      <c r="M83" s="82"/>
      <c r="N83" s="83" t="s">
        <v>203</v>
      </c>
    </row>
    <row r="84" spans="2:14" ht="63.75">
      <c r="B84" s="75" t="s">
        <v>260</v>
      </c>
      <c r="C84" s="90" t="s">
        <v>200</v>
      </c>
      <c r="D84" s="90" t="s">
        <v>206</v>
      </c>
      <c r="E84" s="90" t="s">
        <v>207</v>
      </c>
      <c r="F84" s="91">
        <v>45681</v>
      </c>
      <c r="G84" s="91">
        <v>45719</v>
      </c>
      <c r="H84" s="92">
        <v>14445529660</v>
      </c>
      <c r="I84" s="82">
        <v>730</v>
      </c>
      <c r="J84" s="93"/>
      <c r="K84" s="92"/>
      <c r="L84" s="93"/>
      <c r="M84" s="82"/>
      <c r="N84" s="83" t="s">
        <v>203</v>
      </c>
    </row>
    <row r="85" spans="2:14" ht="25.5">
      <c r="B85" s="75" t="s">
        <v>260</v>
      </c>
      <c r="C85" s="94" t="s">
        <v>200</v>
      </c>
      <c r="D85" s="95" t="s">
        <v>208</v>
      </c>
      <c r="E85" s="94" t="s">
        <v>209</v>
      </c>
      <c r="F85" s="96">
        <v>45504</v>
      </c>
      <c r="G85" s="96">
        <v>45537</v>
      </c>
      <c r="H85" s="97">
        <v>0</v>
      </c>
      <c r="I85" s="98">
        <v>390</v>
      </c>
      <c r="J85" s="99"/>
      <c r="K85" s="97"/>
      <c r="L85" s="96">
        <v>45758</v>
      </c>
      <c r="M85" s="82">
        <v>45</v>
      </c>
      <c r="N85" s="83" t="s">
        <v>199</v>
      </c>
    </row>
    <row r="86" spans="2:14" ht="38.25">
      <c r="B86" s="75" t="s">
        <v>260</v>
      </c>
      <c r="C86" s="90" t="s">
        <v>200</v>
      </c>
      <c r="D86" s="90" t="s">
        <v>210</v>
      </c>
      <c r="E86" s="90" t="s">
        <v>211</v>
      </c>
      <c r="F86" s="91">
        <v>45681</v>
      </c>
      <c r="G86" s="91">
        <v>45709</v>
      </c>
      <c r="H86" s="92">
        <v>488669600</v>
      </c>
      <c r="I86" s="82">
        <v>180</v>
      </c>
      <c r="J86" s="93"/>
      <c r="K86" s="92"/>
      <c r="L86" s="93"/>
      <c r="M86" s="82"/>
      <c r="N86" s="83" t="s">
        <v>212</v>
      </c>
    </row>
    <row r="87" spans="2:14" ht="38.25">
      <c r="B87" s="75" t="s">
        <v>260</v>
      </c>
      <c r="C87" s="94" t="s">
        <v>200</v>
      </c>
      <c r="D87" s="95" t="s">
        <v>213</v>
      </c>
      <c r="E87" s="94" t="s">
        <v>214</v>
      </c>
      <c r="F87" s="96">
        <v>45652</v>
      </c>
      <c r="G87" s="96">
        <v>45679</v>
      </c>
      <c r="H87" s="97">
        <v>0</v>
      </c>
      <c r="I87" s="98">
        <v>105</v>
      </c>
      <c r="J87" s="99"/>
      <c r="K87" s="97"/>
      <c r="L87" s="96">
        <v>45756</v>
      </c>
      <c r="M87" s="82">
        <v>15</v>
      </c>
      <c r="N87" s="83" t="s">
        <v>199</v>
      </c>
    </row>
    <row r="88" spans="2:14" ht="51">
      <c r="B88" s="75" t="s">
        <v>260</v>
      </c>
      <c r="C88" s="90" t="s">
        <v>200</v>
      </c>
      <c r="D88" s="90" t="s">
        <v>215</v>
      </c>
      <c r="E88" s="90" t="s">
        <v>216</v>
      </c>
      <c r="F88" s="91">
        <v>45661</v>
      </c>
      <c r="G88" s="91">
        <v>45679</v>
      </c>
      <c r="H88" s="92">
        <v>45518360791</v>
      </c>
      <c r="I88" s="82">
        <v>575</v>
      </c>
      <c r="J88" s="93"/>
      <c r="K88" s="92"/>
      <c r="L88" s="93"/>
      <c r="M88" s="82"/>
      <c r="N88" s="83" t="s">
        <v>212</v>
      </c>
    </row>
    <row r="89" spans="2:14" ht="38.25">
      <c r="B89" s="75" t="s">
        <v>260</v>
      </c>
      <c r="C89" s="90" t="s">
        <v>200</v>
      </c>
      <c r="D89" s="90" t="s">
        <v>217</v>
      </c>
      <c r="E89" s="90" t="s">
        <v>218</v>
      </c>
      <c r="F89" s="91">
        <v>45742</v>
      </c>
      <c r="G89" s="91">
        <v>45749</v>
      </c>
      <c r="H89" s="92">
        <v>7667849095</v>
      </c>
      <c r="I89" s="82">
        <v>365</v>
      </c>
      <c r="J89" s="93"/>
      <c r="K89" s="92"/>
      <c r="L89" s="93"/>
      <c r="M89" s="82"/>
      <c r="N89" s="83" t="s">
        <v>212</v>
      </c>
    </row>
    <row r="90" spans="2:14" ht="38.25">
      <c r="B90" s="75" t="s">
        <v>260</v>
      </c>
      <c r="C90" s="76" t="s">
        <v>200</v>
      </c>
      <c r="D90" s="77" t="s">
        <v>213</v>
      </c>
      <c r="E90" s="76" t="s">
        <v>214</v>
      </c>
      <c r="F90" s="78">
        <v>45652</v>
      </c>
      <c r="G90" s="78">
        <v>45679</v>
      </c>
      <c r="H90" s="79">
        <v>0</v>
      </c>
      <c r="I90" s="80">
        <v>135</v>
      </c>
      <c r="J90" s="81"/>
      <c r="K90" s="79"/>
      <c r="L90" s="78">
        <v>45756</v>
      </c>
      <c r="M90" s="82">
        <v>15</v>
      </c>
      <c r="N90" s="83" t="s">
        <v>199</v>
      </c>
    </row>
    <row r="91" spans="2:14" ht="25.5">
      <c r="B91" s="75" t="s">
        <v>260</v>
      </c>
      <c r="C91" s="84" t="s">
        <v>200</v>
      </c>
      <c r="D91" s="85" t="s">
        <v>208</v>
      </c>
      <c r="E91" s="84" t="s">
        <v>209</v>
      </c>
      <c r="F91" s="86">
        <v>45504</v>
      </c>
      <c r="G91" s="86">
        <v>45537</v>
      </c>
      <c r="H91" s="87">
        <v>0</v>
      </c>
      <c r="I91" s="88">
        <v>285</v>
      </c>
      <c r="J91" s="89"/>
      <c r="K91" s="87"/>
      <c r="L91" s="86">
        <v>45758</v>
      </c>
      <c r="M91" s="82">
        <v>45</v>
      </c>
      <c r="N91" s="83" t="s">
        <v>199</v>
      </c>
    </row>
    <row r="92" spans="2:14" ht="51">
      <c r="B92" s="75" t="s">
        <v>260</v>
      </c>
      <c r="C92" s="90" t="s">
        <v>200</v>
      </c>
      <c r="D92" s="90" t="s">
        <v>219</v>
      </c>
      <c r="E92" s="90" t="s">
        <v>220</v>
      </c>
      <c r="F92" s="91">
        <v>45742</v>
      </c>
      <c r="G92" s="91">
        <v>45749</v>
      </c>
      <c r="H92" s="92">
        <v>8035201471</v>
      </c>
      <c r="I92" s="82">
        <v>365</v>
      </c>
      <c r="J92" s="93"/>
      <c r="K92" s="92"/>
      <c r="L92" s="93"/>
      <c r="M92" s="82"/>
      <c r="N92" s="100" t="s">
        <v>221</v>
      </c>
    </row>
    <row r="93" spans="2:14" ht="38.25">
      <c r="B93" s="75" t="s">
        <v>260</v>
      </c>
      <c r="C93" s="94" t="s">
        <v>200</v>
      </c>
      <c r="D93" s="95" t="s">
        <v>213</v>
      </c>
      <c r="E93" s="94" t="s">
        <v>214</v>
      </c>
      <c r="F93" s="96">
        <v>45652</v>
      </c>
      <c r="G93" s="96">
        <v>45679</v>
      </c>
      <c r="H93" s="97">
        <v>0</v>
      </c>
      <c r="I93" s="98">
        <v>120</v>
      </c>
      <c r="J93" s="96">
        <v>45756</v>
      </c>
      <c r="K93" s="97">
        <v>35000000</v>
      </c>
      <c r="L93" s="99"/>
      <c r="M93" s="82"/>
      <c r="N93" s="101" t="s">
        <v>222</v>
      </c>
    </row>
    <row r="94" spans="2:14" ht="63.75">
      <c r="B94" s="75" t="s">
        <v>260</v>
      </c>
      <c r="C94" s="90" t="s">
        <v>200</v>
      </c>
      <c r="D94" s="90" t="s">
        <v>223</v>
      </c>
      <c r="E94" s="90" t="s">
        <v>224</v>
      </c>
      <c r="F94" s="91">
        <v>45684</v>
      </c>
      <c r="G94" s="91">
        <v>45722</v>
      </c>
      <c r="H94" s="92">
        <v>865205681</v>
      </c>
      <c r="I94" s="82">
        <v>310</v>
      </c>
      <c r="J94" s="93"/>
      <c r="K94" s="92"/>
      <c r="L94" s="93"/>
      <c r="M94" s="82"/>
      <c r="N94" s="83" t="s">
        <v>212</v>
      </c>
    </row>
    <row r="95" spans="2:14" ht="38.25">
      <c r="B95" s="75" t="s">
        <v>260</v>
      </c>
      <c r="C95" s="76" t="s">
        <v>200</v>
      </c>
      <c r="D95" s="77" t="s">
        <v>213</v>
      </c>
      <c r="E95" s="76" t="s">
        <v>214</v>
      </c>
      <c r="F95" s="78">
        <v>45652</v>
      </c>
      <c r="G95" s="78">
        <v>45679</v>
      </c>
      <c r="H95" s="79">
        <v>0</v>
      </c>
      <c r="I95" s="80">
        <v>90</v>
      </c>
      <c r="J95" s="78">
        <v>45756</v>
      </c>
      <c r="K95" s="79">
        <v>35000000</v>
      </c>
      <c r="L95" s="81"/>
      <c r="M95" s="82"/>
      <c r="N95" s="101" t="s">
        <v>222</v>
      </c>
    </row>
    <row r="96" spans="2:14" ht="38.25">
      <c r="B96" s="75" t="s">
        <v>260</v>
      </c>
      <c r="C96" s="90" t="s">
        <v>200</v>
      </c>
      <c r="D96" s="102" t="s">
        <v>213</v>
      </c>
      <c r="E96" s="90" t="s">
        <v>214</v>
      </c>
      <c r="F96" s="91">
        <v>45652</v>
      </c>
      <c r="G96" s="91">
        <v>45679</v>
      </c>
      <c r="H96" s="92">
        <v>0</v>
      </c>
      <c r="I96" s="82">
        <v>120</v>
      </c>
      <c r="J96" s="93"/>
      <c r="K96" s="92"/>
      <c r="L96" s="91">
        <v>45756</v>
      </c>
      <c r="M96" s="82">
        <v>15</v>
      </c>
      <c r="N96" s="83" t="s">
        <v>199</v>
      </c>
    </row>
    <row r="97" spans="2:14" ht="38.25">
      <c r="B97" s="75" t="s">
        <v>260</v>
      </c>
      <c r="C97" s="90" t="s">
        <v>200</v>
      </c>
      <c r="D97" s="102" t="s">
        <v>225</v>
      </c>
      <c r="E97" s="90" t="s">
        <v>226</v>
      </c>
      <c r="F97" s="91">
        <v>45582</v>
      </c>
      <c r="G97" s="91">
        <v>45630</v>
      </c>
      <c r="H97" s="92">
        <v>0</v>
      </c>
      <c r="I97" s="82">
        <v>203</v>
      </c>
      <c r="J97" s="93"/>
      <c r="K97" s="92"/>
      <c r="L97" s="93"/>
      <c r="M97" s="82"/>
      <c r="N97" s="103" t="s">
        <v>227</v>
      </c>
    </row>
    <row r="98" spans="2:14" ht="63.75">
      <c r="B98" s="75" t="s">
        <v>260</v>
      </c>
      <c r="C98" s="90" t="s">
        <v>200</v>
      </c>
      <c r="D98" s="102" t="s">
        <v>228</v>
      </c>
      <c r="E98" s="90" t="s">
        <v>229</v>
      </c>
      <c r="F98" s="91">
        <v>45328</v>
      </c>
      <c r="G98" s="91">
        <v>45366</v>
      </c>
      <c r="H98" s="92">
        <v>0</v>
      </c>
      <c r="I98" s="82">
        <v>420</v>
      </c>
      <c r="J98" s="93"/>
      <c r="K98" s="92"/>
      <c r="L98" s="93"/>
      <c r="M98" s="82"/>
      <c r="N98" s="103" t="s">
        <v>230</v>
      </c>
    </row>
    <row r="99" spans="2:14" ht="25.5">
      <c r="B99" s="75" t="s">
        <v>260</v>
      </c>
      <c r="C99" s="90" t="s">
        <v>200</v>
      </c>
      <c r="D99" s="102" t="s">
        <v>208</v>
      </c>
      <c r="E99" s="90" t="s">
        <v>209</v>
      </c>
      <c r="F99" s="91">
        <v>45504</v>
      </c>
      <c r="G99" s="91">
        <v>45537</v>
      </c>
      <c r="H99" s="92">
        <v>0</v>
      </c>
      <c r="I99" s="82">
        <v>555</v>
      </c>
      <c r="J99" s="93"/>
      <c r="K99" s="92"/>
      <c r="L99" s="91">
        <v>45758</v>
      </c>
      <c r="M99" s="82">
        <v>45</v>
      </c>
      <c r="N99" s="83" t="s">
        <v>199</v>
      </c>
    </row>
    <row r="100" spans="2:14" ht="38.25">
      <c r="B100" s="75" t="s">
        <v>260</v>
      </c>
      <c r="C100" s="84" t="s">
        <v>200</v>
      </c>
      <c r="D100" s="85" t="s">
        <v>231</v>
      </c>
      <c r="E100" s="84" t="s">
        <v>232</v>
      </c>
      <c r="F100" s="86">
        <v>44995</v>
      </c>
      <c r="G100" s="86">
        <v>45001</v>
      </c>
      <c r="H100" s="87">
        <v>0</v>
      </c>
      <c r="I100" s="88">
        <v>730</v>
      </c>
      <c r="J100" s="89"/>
      <c r="K100" s="87"/>
      <c r="L100" s="89"/>
      <c r="M100" s="82"/>
      <c r="N100" s="103" t="s">
        <v>233</v>
      </c>
    </row>
    <row r="101" spans="2:14" ht="63.75">
      <c r="B101" s="75" t="s">
        <v>260</v>
      </c>
      <c r="C101" s="90" t="s">
        <v>200</v>
      </c>
      <c r="D101" s="90" t="s">
        <v>234</v>
      </c>
      <c r="E101" s="90" t="s">
        <v>235</v>
      </c>
      <c r="F101" s="91">
        <v>45664</v>
      </c>
      <c r="G101" s="91">
        <v>45695</v>
      </c>
      <c r="H101" s="92">
        <v>0</v>
      </c>
      <c r="I101" s="82">
        <v>213</v>
      </c>
      <c r="J101" s="93"/>
      <c r="K101" s="92"/>
      <c r="L101" s="93"/>
      <c r="M101" s="82"/>
      <c r="N101" s="103" t="s">
        <v>236</v>
      </c>
    </row>
    <row r="102" spans="2:14" ht="63.75">
      <c r="B102" s="75" t="s">
        <v>260</v>
      </c>
      <c r="C102" s="94" t="s">
        <v>237</v>
      </c>
      <c r="D102" s="95" t="s">
        <v>238</v>
      </c>
      <c r="E102" s="94" t="s">
        <v>239</v>
      </c>
      <c r="F102" s="96">
        <v>45135</v>
      </c>
      <c r="G102" s="96">
        <v>45143</v>
      </c>
      <c r="H102" s="97">
        <v>0</v>
      </c>
      <c r="I102" s="98">
        <v>730</v>
      </c>
      <c r="J102" s="96">
        <v>45748</v>
      </c>
      <c r="K102" s="97">
        <v>4875720321.3199997</v>
      </c>
      <c r="L102" s="99"/>
      <c r="M102" s="82"/>
      <c r="N102" s="101" t="s">
        <v>222</v>
      </c>
    </row>
    <row r="103" spans="2:14" ht="63.75">
      <c r="B103" s="75" t="s">
        <v>260</v>
      </c>
      <c r="C103" s="90" t="s">
        <v>237</v>
      </c>
      <c r="D103" s="90" t="s">
        <v>240</v>
      </c>
      <c r="E103" s="90" t="s">
        <v>241</v>
      </c>
      <c r="F103" s="91">
        <v>45736</v>
      </c>
      <c r="G103" s="91">
        <v>45737</v>
      </c>
      <c r="H103" s="92">
        <v>2846619983.5900002</v>
      </c>
      <c r="I103" s="82">
        <v>133</v>
      </c>
      <c r="J103" s="93"/>
      <c r="K103" s="92"/>
      <c r="L103" s="93"/>
      <c r="M103" s="82"/>
      <c r="N103" s="104" t="s">
        <v>242</v>
      </c>
    </row>
    <row r="104" spans="2:14" ht="63.75">
      <c r="B104" s="75" t="s">
        <v>260</v>
      </c>
      <c r="C104" s="94" t="s">
        <v>237</v>
      </c>
      <c r="D104" s="95" t="s">
        <v>243</v>
      </c>
      <c r="E104" s="94" t="s">
        <v>244</v>
      </c>
      <c r="F104" s="96">
        <v>45135</v>
      </c>
      <c r="G104" s="96">
        <v>45146</v>
      </c>
      <c r="H104" s="97">
        <v>0</v>
      </c>
      <c r="I104" s="98">
        <v>730</v>
      </c>
      <c r="J104" s="96">
        <v>45775</v>
      </c>
      <c r="K104" s="97">
        <v>3839553957.8899999</v>
      </c>
      <c r="L104" s="99"/>
      <c r="M104" s="82"/>
      <c r="N104" s="101" t="s">
        <v>222</v>
      </c>
    </row>
    <row r="105" spans="2:14" ht="51">
      <c r="B105" s="75" t="s">
        <v>260</v>
      </c>
      <c r="C105" s="90" t="s">
        <v>245</v>
      </c>
      <c r="D105" s="90" t="s">
        <v>246</v>
      </c>
      <c r="E105" s="90" t="s">
        <v>247</v>
      </c>
      <c r="F105" s="91">
        <v>45671</v>
      </c>
      <c r="G105" s="91">
        <v>45709</v>
      </c>
      <c r="H105" s="92">
        <v>14346288869.9</v>
      </c>
      <c r="I105" s="82">
        <v>720</v>
      </c>
      <c r="J105" s="93"/>
      <c r="K105" s="92"/>
      <c r="L105" s="93"/>
      <c r="M105" s="82"/>
      <c r="N105" s="104" t="s">
        <v>242</v>
      </c>
    </row>
    <row r="106" spans="2:14" ht="25.5">
      <c r="B106" s="75" t="s">
        <v>260</v>
      </c>
      <c r="C106" s="90" t="s">
        <v>245</v>
      </c>
      <c r="D106" s="90" t="s">
        <v>248</v>
      </c>
      <c r="E106" s="90" t="s">
        <v>249</v>
      </c>
      <c r="F106" s="91">
        <v>45691</v>
      </c>
      <c r="G106" s="91">
        <v>45741</v>
      </c>
      <c r="H106" s="92">
        <v>1027376242.9400001</v>
      </c>
      <c r="I106" s="82">
        <v>150</v>
      </c>
      <c r="J106" s="93"/>
      <c r="K106" s="92"/>
      <c r="L106" s="93"/>
      <c r="M106" s="82"/>
      <c r="N106" s="104" t="s">
        <v>242</v>
      </c>
    </row>
    <row r="107" spans="2:14" ht="51">
      <c r="B107" s="75" t="s">
        <v>260</v>
      </c>
      <c r="C107" s="90" t="s">
        <v>245</v>
      </c>
      <c r="D107" s="105" t="s">
        <v>250</v>
      </c>
      <c r="E107" s="90" t="s">
        <v>251</v>
      </c>
      <c r="F107" s="91">
        <v>45671</v>
      </c>
      <c r="G107" s="91">
        <v>45693</v>
      </c>
      <c r="H107" s="92">
        <v>0</v>
      </c>
      <c r="I107" s="82">
        <v>720</v>
      </c>
      <c r="J107" s="91">
        <v>45800</v>
      </c>
      <c r="K107" s="92">
        <v>9230522095</v>
      </c>
      <c r="L107" s="93"/>
      <c r="M107" s="82"/>
      <c r="N107" s="101" t="s">
        <v>222</v>
      </c>
    </row>
    <row r="108" spans="2:14" ht="25.5">
      <c r="B108" s="75" t="s">
        <v>260</v>
      </c>
      <c r="C108" s="90" t="s">
        <v>245</v>
      </c>
      <c r="D108" s="90" t="s">
        <v>252</v>
      </c>
      <c r="E108" s="90" t="s">
        <v>253</v>
      </c>
      <c r="F108" s="91">
        <v>45750</v>
      </c>
      <c r="G108" s="91">
        <v>45789</v>
      </c>
      <c r="H108" s="92">
        <v>114662611.2</v>
      </c>
      <c r="I108" s="82">
        <v>60</v>
      </c>
      <c r="J108" s="93"/>
      <c r="K108" s="92"/>
      <c r="L108" s="93"/>
      <c r="M108" s="82"/>
      <c r="N108" s="104" t="s">
        <v>254</v>
      </c>
    </row>
    <row r="109" spans="2:14" ht="51">
      <c r="B109" s="75" t="s">
        <v>260</v>
      </c>
      <c r="C109" s="76" t="s">
        <v>255</v>
      </c>
      <c r="D109" s="77" t="s">
        <v>256</v>
      </c>
      <c r="E109" s="76" t="s">
        <v>257</v>
      </c>
      <c r="F109" s="78">
        <v>45636</v>
      </c>
      <c r="G109" s="78">
        <v>45659</v>
      </c>
      <c r="H109" s="79">
        <v>0</v>
      </c>
      <c r="I109" s="80">
        <v>365</v>
      </c>
      <c r="J109" s="78">
        <v>45758</v>
      </c>
      <c r="K109" s="79">
        <v>766439464.27999997</v>
      </c>
      <c r="L109" s="81"/>
      <c r="M109" s="82"/>
      <c r="N109" s="101" t="s">
        <v>222</v>
      </c>
    </row>
  </sheetData>
  <autoFilter ref="B3:N5"/>
  <mergeCells count="2">
    <mergeCell ref="B1:N1"/>
    <mergeCell ref="B2:N2"/>
  </mergeCells>
  <conditionalFormatting sqref="D45:D52">
    <cfRule type="duplicateValues" dxfId="1" priority="1"/>
  </conditionalFormatting>
  <conditionalFormatting sqref="D53:D79">
    <cfRule type="duplicateValues" dxfId="0" priority="2"/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echa_x0020_de_x0020_Publicaci_x00f3_n xmlns="158c8f3e-041e-475e-8355-e2835ab8ec95">2025-09-30T05:00:00+00:00</Fecha_x0020_de_x0020_Publicaci_x00f3_n>
    <Trimestre xmlns="158c8f3e-041e-475e-8355-e2835ab8ec95">Segundo</Trimestre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511FB1BAAD5A048876B362573227AFF" ma:contentTypeVersion="3" ma:contentTypeDescription="Crear nuevo documento." ma:contentTypeScope="" ma:versionID="8989d34fdf77f447e4d5b9a7f84c7d6e">
  <xsd:schema xmlns:xsd="http://www.w3.org/2001/XMLSchema" xmlns:xs="http://www.w3.org/2001/XMLSchema" xmlns:p="http://schemas.microsoft.com/office/2006/metadata/properties" xmlns:ns2="158c8f3e-041e-475e-8355-e2835ab8ec95" xmlns:ns3="9188eaee-deac-48bd-b75f-44b91a54911b" targetNamespace="http://schemas.microsoft.com/office/2006/metadata/properties" ma:root="true" ma:fieldsID="6fb11f34c945e9c50b50c406dad77e38" ns2:_="" ns3:_="">
    <xsd:import namespace="158c8f3e-041e-475e-8355-e2835ab8ec95"/>
    <xsd:import namespace="9188eaee-deac-48bd-b75f-44b91a54911b"/>
    <xsd:element name="properties">
      <xsd:complexType>
        <xsd:sequence>
          <xsd:element name="documentManagement">
            <xsd:complexType>
              <xsd:all>
                <xsd:element ref="ns2:Fecha_x0020_de_x0020_Publicaci_x00f3_n"/>
                <xsd:element ref="ns3:SharedWithUsers" minOccurs="0"/>
                <xsd:element ref="ns2:Trimestre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8c8f3e-041e-475e-8355-e2835ab8ec95" elementFormDefault="qualified">
    <xsd:import namespace="http://schemas.microsoft.com/office/2006/documentManagement/types"/>
    <xsd:import namespace="http://schemas.microsoft.com/office/infopath/2007/PartnerControls"/>
    <xsd:element name="Fecha_x0020_de_x0020_Publicaci_x00f3_n" ma:index="8" ma:displayName="Fecha de Publicación" ma:format="DateOnly" ma:internalName="Fecha_x0020_de_x0020_Publicaci_x00f3_n">
      <xsd:simpleType>
        <xsd:restriction base="dms:DateTime"/>
      </xsd:simpleType>
    </xsd:element>
    <xsd:element name="Trimestre" ma:index="10" ma:displayName="Trimestre" ma:internalName="Trimestr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88eaee-deac-48bd-b75f-44b91a54911b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58BAA6B-4DC2-4115-9C3F-876F4826B1E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84C3B2A-F2B0-47E9-885C-4F5C160A22E5}">
  <ds:schemaRefs>
    <ds:schemaRef ds:uri="http://schemas.openxmlformats.org/package/2006/metadata/core-properties"/>
    <ds:schemaRef ds:uri="http://purl.org/dc/terms/"/>
    <ds:schemaRef ds:uri="http://www.w3.org/XML/1998/namespace"/>
    <ds:schemaRef ds:uri="http://schemas.microsoft.com/office/infopath/2007/PartnerControls"/>
    <ds:schemaRef ds:uri="http://purl.org/dc/dcmitype/"/>
    <ds:schemaRef ds:uri="http://schemas.microsoft.com/office/2006/metadata/properties"/>
    <ds:schemaRef ds:uri="http://schemas.microsoft.com/office/2006/documentManagement/types"/>
    <ds:schemaRef ds:uri="719037ae-9b7d-47b3-91b8-d1f55fd3d628"/>
    <ds:schemaRef ds:uri="aa9be7cb-3992-463a-95b3-8c09b719b90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87635AD6-0899-4C86-84DC-9F0B2E823AA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CONSOLIDADO CONTRATOS OBRAS SEGUNDO TRIMESTRE 2025</dc:title>
  <dc:creator>Miryan Rubiela Tocarruncho Pedraza</dc:creator>
  <cp:lastModifiedBy>Miryan Rubiela Tocarruncho Pedraza</cp:lastModifiedBy>
  <dcterms:created xsi:type="dcterms:W3CDTF">2018-03-15T19:52:56Z</dcterms:created>
  <dcterms:modified xsi:type="dcterms:W3CDTF">2025-09-29T21:47:31Z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66bb131-2344-48ed-84db-fe1e84a9fae2_Enabled">
    <vt:lpwstr>true</vt:lpwstr>
  </property>
  <property fmtid="{D5CDD505-2E9C-101B-9397-08002B2CF9AE}" pid="3" name="MSIP_Label_666bb131-2344-48ed-84db-fe1e84a9fae2_SetDate">
    <vt:lpwstr>2021-12-27T12:45:23Z</vt:lpwstr>
  </property>
  <property fmtid="{D5CDD505-2E9C-101B-9397-08002B2CF9AE}" pid="4" name="MSIP_Label_666bb131-2344-48ed-84db-fe1e84a9fae2_Method">
    <vt:lpwstr>Standard</vt:lpwstr>
  </property>
  <property fmtid="{D5CDD505-2E9C-101B-9397-08002B2CF9AE}" pid="5" name="MSIP_Label_666bb131-2344-48ed-84db-fe1e84a9fae2_Name">
    <vt:lpwstr>666bb131-2344-48ed-84db-fe1e84a9fae2</vt:lpwstr>
  </property>
  <property fmtid="{D5CDD505-2E9C-101B-9397-08002B2CF9AE}" pid="6" name="MSIP_Label_666bb131-2344-48ed-84db-fe1e84a9fae2_SiteId">
    <vt:lpwstr>bf1ce8b5-5d39-4bc5-ad6e-07b3e4d7d67a</vt:lpwstr>
  </property>
  <property fmtid="{D5CDD505-2E9C-101B-9397-08002B2CF9AE}" pid="7" name="MSIP_Label_666bb131-2344-48ed-84db-fe1e84a9fae2_ActionId">
    <vt:lpwstr>08a1d641-78dc-40c5-9327-c2f2d5afef62</vt:lpwstr>
  </property>
  <property fmtid="{D5CDD505-2E9C-101B-9397-08002B2CF9AE}" pid="8" name="MSIP_Label_666bb131-2344-48ed-84db-fe1e84a9fae2_ContentBits">
    <vt:lpwstr>0</vt:lpwstr>
  </property>
  <property fmtid="{D5CDD505-2E9C-101B-9397-08002B2CF9AE}" pid="9" name="ContentTypeId">
    <vt:lpwstr>0x010100B511FB1BAAD5A048876B362573227AFF</vt:lpwstr>
  </property>
</Properties>
</file>